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D-RACUN\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5200" windowHeight="11850" firstSheet="2"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E288" i="9" s="1"/>
  <c r="B288" i="9" s="1"/>
  <c r="G288" i="9"/>
  <c r="F288" i="9"/>
  <c r="F287" i="9"/>
  <c r="F286" i="9"/>
  <c r="H285" i="9"/>
  <c r="G285" i="9"/>
  <c r="E285" i="9" s="1"/>
  <c r="B285" i="9" s="1"/>
  <c r="F285" i="9"/>
  <c r="H284" i="9"/>
  <c r="G284" i="9"/>
  <c r="F284" i="9"/>
  <c r="H283" i="9"/>
  <c r="G283" i="9"/>
  <c r="E283" i="9" s="1"/>
  <c r="B283" i="9" s="1"/>
  <c r="F283" i="9"/>
  <c r="F282" i="9"/>
  <c r="H281" i="9"/>
  <c r="E281" i="9" s="1"/>
  <c r="B281" i="9" s="1"/>
  <c r="G281" i="9"/>
  <c r="F281" i="9"/>
  <c r="H280" i="9"/>
  <c r="G280" i="9"/>
  <c r="F280" i="9"/>
  <c r="E280" i="9"/>
  <c r="B280" i="9" s="1"/>
  <c r="H279" i="9"/>
  <c r="G279" i="9"/>
  <c r="E279" i="9" s="1"/>
  <c r="F279" i="9"/>
  <c r="B279" i="9"/>
  <c r="F278" i="9"/>
  <c r="F277" i="9"/>
  <c r="F276" i="9"/>
  <c r="F275" i="9"/>
  <c r="F274" i="9"/>
  <c r="L273" i="9"/>
  <c r="F273" i="9" s="1"/>
  <c r="H273" i="9"/>
  <c r="I272" i="9"/>
  <c r="H272" i="9"/>
  <c r="F272" i="9"/>
  <c r="E272" i="9"/>
  <c r="B272" i="9" s="1"/>
  <c r="E271" i="9"/>
  <c r="M270" i="9"/>
  <c r="L270" i="9"/>
  <c r="F270" i="9"/>
  <c r="B270" i="9" s="1"/>
  <c r="E270" i="9"/>
  <c r="M269" i="9"/>
  <c r="L269" i="9"/>
  <c r="E269" i="9"/>
  <c r="M268" i="9"/>
  <c r="L268" i="9"/>
  <c r="F268" i="9"/>
  <c r="B268" i="9" s="1"/>
  <c r="E268" i="9"/>
  <c r="M267" i="9"/>
  <c r="L267" i="9"/>
  <c r="F267" i="9" s="1"/>
  <c r="E267" i="9"/>
  <c r="M266" i="9"/>
  <c r="L266" i="9"/>
  <c r="F266" i="9" s="1"/>
  <c r="B266" i="9" s="1"/>
  <c r="E266" i="9"/>
  <c r="M265" i="9"/>
  <c r="L265" i="9"/>
  <c r="E265" i="9"/>
  <c r="M264" i="9"/>
  <c r="F264" i="9" s="1"/>
  <c r="B264" i="9" s="1"/>
  <c r="L264" i="9"/>
  <c r="E264" i="9"/>
  <c r="M263" i="9"/>
  <c r="L263" i="9"/>
  <c r="F263" i="9" s="1"/>
  <c r="E263" i="9"/>
  <c r="M262" i="9"/>
  <c r="L262" i="9"/>
  <c r="F262" i="9" s="1"/>
  <c r="B262" i="9" s="1"/>
  <c r="E262" i="9"/>
  <c r="M261" i="9"/>
  <c r="L261" i="9"/>
  <c r="E261" i="9"/>
  <c r="M260" i="9"/>
  <c r="L260" i="9"/>
  <c r="F260" i="9"/>
  <c r="B260" i="9" s="1"/>
  <c r="E260" i="9"/>
  <c r="M259" i="9"/>
  <c r="L259" i="9"/>
  <c r="F259" i="9" s="1"/>
  <c r="E259" i="9"/>
  <c r="M258" i="9"/>
  <c r="L258" i="9"/>
  <c r="F258" i="9" s="1"/>
  <c r="B258" i="9" s="1"/>
  <c r="E258" i="9"/>
  <c r="M257" i="9"/>
  <c r="L257" i="9"/>
  <c r="E257" i="9"/>
  <c r="M256" i="9"/>
  <c r="F256" i="9" s="1"/>
  <c r="B256" i="9" s="1"/>
  <c r="L256" i="9"/>
  <c r="E256" i="9"/>
  <c r="M255" i="9"/>
  <c r="L255" i="9"/>
  <c r="F255" i="9" s="1"/>
  <c r="E255" i="9"/>
  <c r="M254" i="9"/>
  <c r="L254" i="9"/>
  <c r="F254" i="9" s="1"/>
  <c r="B254" i="9" s="1"/>
  <c r="E254" i="9"/>
  <c r="M253" i="9"/>
  <c r="L253" i="9"/>
  <c r="E253" i="9"/>
  <c r="M252" i="9"/>
  <c r="L252" i="9"/>
  <c r="F252" i="9"/>
  <c r="B252" i="9" s="1"/>
  <c r="E252" i="9"/>
  <c r="M251" i="9"/>
  <c r="L251" i="9"/>
  <c r="F251" i="9" s="1"/>
  <c r="E251" i="9"/>
  <c r="M250" i="9"/>
  <c r="L250" i="9"/>
  <c r="F250" i="9" s="1"/>
  <c r="B250" i="9" s="1"/>
  <c r="E250" i="9"/>
  <c r="M249" i="9"/>
  <c r="L249" i="9"/>
  <c r="E249" i="9"/>
  <c r="M248" i="9"/>
  <c r="F248" i="9" s="1"/>
  <c r="B248" i="9" s="1"/>
  <c r="L248" i="9"/>
  <c r="E248" i="9"/>
  <c r="M247" i="9"/>
  <c r="L247" i="9"/>
  <c r="F247" i="9" s="1"/>
  <c r="E247" i="9"/>
  <c r="M246" i="9"/>
  <c r="L246" i="9"/>
  <c r="F246" i="9" s="1"/>
  <c r="B246" i="9" s="1"/>
  <c r="E246" i="9"/>
  <c r="M245" i="9"/>
  <c r="L245" i="9"/>
  <c r="E245" i="9"/>
  <c r="M244" i="9"/>
  <c r="L244" i="9"/>
  <c r="F244" i="9"/>
  <c r="B244" i="9" s="1"/>
  <c r="E244" i="9"/>
  <c r="M243" i="9"/>
  <c r="L243" i="9"/>
  <c r="F243" i="9" s="1"/>
  <c r="E243" i="9"/>
  <c r="M242" i="9"/>
  <c r="L242" i="9"/>
  <c r="F242" i="9" s="1"/>
  <c r="B242" i="9" s="1"/>
  <c r="E242" i="9"/>
  <c r="M241" i="9"/>
  <c r="L241" i="9"/>
  <c r="E241" i="9"/>
  <c r="M240" i="9"/>
  <c r="F240" i="9" s="1"/>
  <c r="B240" i="9" s="1"/>
  <c r="L240" i="9"/>
  <c r="E240" i="9"/>
  <c r="M239" i="9"/>
  <c r="L239" i="9"/>
  <c r="F239" i="9" s="1"/>
  <c r="E239" i="9"/>
  <c r="M238" i="9"/>
  <c r="L238" i="9"/>
  <c r="F238" i="9" s="1"/>
  <c r="B238" i="9" s="1"/>
  <c r="E238" i="9"/>
  <c r="M237" i="9"/>
  <c r="L237" i="9"/>
  <c r="E237" i="9"/>
  <c r="M236" i="9"/>
  <c r="L236" i="9"/>
  <c r="F236" i="9"/>
  <c r="B236" i="9" s="1"/>
  <c r="E236" i="9"/>
  <c r="M235" i="9"/>
  <c r="L235" i="9"/>
  <c r="F235" i="9" s="1"/>
  <c r="E235" i="9"/>
  <c r="M234" i="9"/>
  <c r="L234" i="9"/>
  <c r="F234" i="9" s="1"/>
  <c r="B234" i="9" s="1"/>
  <c r="E234" i="9"/>
  <c r="M233" i="9"/>
  <c r="L233" i="9"/>
  <c r="E233" i="9"/>
  <c r="M232" i="9"/>
  <c r="F232" i="9" s="1"/>
  <c r="B232" i="9" s="1"/>
  <c r="L232" i="9"/>
  <c r="E232" i="9"/>
  <c r="M231" i="9"/>
  <c r="L231" i="9"/>
  <c r="F231" i="9" s="1"/>
  <c r="E231" i="9"/>
  <c r="M230" i="9"/>
  <c r="L230" i="9"/>
  <c r="F230" i="9" s="1"/>
  <c r="B230" i="9" s="1"/>
  <c r="E230" i="9"/>
  <c r="M229" i="9"/>
  <c r="L229" i="9"/>
  <c r="E229" i="9"/>
  <c r="M228" i="9"/>
  <c r="L228" i="9"/>
  <c r="F228" i="9"/>
  <c r="B228" i="9" s="1"/>
  <c r="E228" i="9"/>
  <c r="M227" i="9"/>
  <c r="L227" i="9"/>
  <c r="F227" i="9" s="1"/>
  <c r="E227" i="9"/>
  <c r="M226" i="9"/>
  <c r="L226" i="9"/>
  <c r="F226" i="9" s="1"/>
  <c r="B226" i="9" s="1"/>
  <c r="E226" i="9"/>
  <c r="M225" i="9"/>
  <c r="L225" i="9"/>
  <c r="E225" i="9"/>
  <c r="M224" i="9"/>
  <c r="F224" i="9" s="1"/>
  <c r="B224" i="9" s="1"/>
  <c r="L224" i="9"/>
  <c r="E224" i="9"/>
  <c r="M223" i="9"/>
  <c r="L223" i="9"/>
  <c r="F223" i="9" s="1"/>
  <c r="E223" i="9"/>
  <c r="M222" i="9"/>
  <c r="L222" i="9"/>
  <c r="E222" i="9"/>
  <c r="M221" i="9"/>
  <c r="L221" i="9"/>
  <c r="E221" i="9"/>
  <c r="M220" i="9"/>
  <c r="L220" i="9"/>
  <c r="F220" i="9"/>
  <c r="B220" i="9" s="1"/>
  <c r="E220" i="9"/>
  <c r="M219" i="9"/>
  <c r="L219" i="9"/>
  <c r="F219" i="9" s="1"/>
  <c r="E219" i="9"/>
  <c r="M218" i="9"/>
  <c r="L218" i="9"/>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H143" i="9"/>
  <c r="G143" i="9"/>
  <c r="E143" i="9" s="1"/>
  <c r="B143" i="9" s="1"/>
  <c r="F143" i="9"/>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G69" i="9"/>
  <c r="E69" i="9" s="1"/>
  <c r="B69" i="9" s="1"/>
  <c r="F69" i="9"/>
  <c r="H68" i="9"/>
  <c r="G68" i="9"/>
  <c r="E68" i="9" s="1"/>
  <c r="B68" i="9" s="1"/>
  <c r="F68" i="9"/>
  <c r="H67" i="9"/>
  <c r="G67" i="9"/>
  <c r="F67" i="9"/>
  <c r="E67" i="9"/>
  <c r="B67" i="9" s="1"/>
  <c r="H66" i="9"/>
  <c r="E66" i="9" s="1"/>
  <c r="B66" i="9" s="1"/>
  <c r="G66" i="9"/>
  <c r="F66" i="9"/>
  <c r="H65" i="9"/>
  <c r="G65" i="9"/>
  <c r="E65" i="9" s="1"/>
  <c r="B65" i="9" s="1"/>
  <c r="F65" i="9"/>
  <c r="H64" i="9"/>
  <c r="G64" i="9"/>
  <c r="E64" i="9" s="1"/>
  <c r="B64" i="9" s="1"/>
  <c r="F64" i="9"/>
  <c r="H63" i="9"/>
  <c r="E63" i="9" s="1"/>
  <c r="B63" i="9" s="1"/>
  <c r="G63" i="9"/>
  <c r="F63" i="9"/>
  <c r="H62" i="9"/>
  <c r="E62" i="9" s="1"/>
  <c r="B62" i="9" s="1"/>
  <c r="G62" i="9"/>
  <c r="F62" i="9"/>
  <c r="H61" i="9"/>
  <c r="G61" i="9"/>
  <c r="E61" i="9" s="1"/>
  <c r="B61" i="9" s="1"/>
  <c r="F61" i="9"/>
  <c r="H60" i="9"/>
  <c r="G60" i="9"/>
  <c r="E60" i="9" s="1"/>
  <c r="B60" i="9" s="1"/>
  <c r="F60" i="9"/>
  <c r="H59" i="9"/>
  <c r="G59" i="9"/>
  <c r="F59" i="9"/>
  <c r="E59" i="9"/>
  <c r="B59" i="9" s="1"/>
  <c r="H58" i="9"/>
  <c r="G58" i="9"/>
  <c r="E58" i="9" s="1"/>
  <c r="B58" i="9" s="1"/>
  <c r="F58" i="9"/>
  <c r="H57" i="9"/>
  <c r="G57" i="9"/>
  <c r="E57" i="9" s="1"/>
  <c r="B57" i="9" s="1"/>
  <c r="F57" i="9"/>
  <c r="H56" i="9"/>
  <c r="E56" i="9" s="1"/>
  <c r="B56" i="9" s="1"/>
  <c r="G56" i="9"/>
  <c r="F56" i="9"/>
  <c r="H55" i="9"/>
  <c r="G55" i="9"/>
  <c r="E55" i="9" s="1"/>
  <c r="B55" i="9" s="1"/>
  <c r="F55" i="9"/>
  <c r="H54" i="9"/>
  <c r="G54" i="9"/>
  <c r="E54" i="9" s="1"/>
  <c r="B54" i="9" s="1"/>
  <c r="F54" i="9"/>
  <c r="H53" i="9"/>
  <c r="G53" i="9"/>
  <c r="F53" i="9"/>
  <c r="E53" i="9"/>
  <c r="B53" i="9" s="1"/>
  <c r="H52" i="9"/>
  <c r="G52" i="9"/>
  <c r="F52" i="9"/>
  <c r="E52" i="9"/>
  <c r="B52" i="9" s="1"/>
  <c r="H51" i="9"/>
  <c r="G51" i="9"/>
  <c r="E51" i="9" s="1"/>
  <c r="B51" i="9" s="1"/>
  <c r="F51" i="9"/>
  <c r="H50" i="9"/>
  <c r="G50" i="9"/>
  <c r="E50" i="9" s="1"/>
  <c r="B50" i="9" s="1"/>
  <c r="F50" i="9"/>
  <c r="H49" i="9"/>
  <c r="G49" i="9"/>
  <c r="F49" i="9"/>
  <c r="E49" i="9"/>
  <c r="B49" i="9" s="1"/>
  <c r="H48" i="9"/>
  <c r="G48" i="9"/>
  <c r="F48" i="9"/>
  <c r="E48" i="9"/>
  <c r="B48" i="9" s="1"/>
  <c r="H47" i="9"/>
  <c r="G47" i="9"/>
  <c r="E47" i="9" s="1"/>
  <c r="B47" i="9" s="1"/>
  <c r="F47" i="9"/>
  <c r="H46" i="9"/>
  <c r="G46" i="9"/>
  <c r="E46" i="9" s="1"/>
  <c r="B46" i="9" s="1"/>
  <c r="F46" i="9"/>
  <c r="H45" i="9"/>
  <c r="E45" i="9" s="1"/>
  <c r="B45" i="9" s="1"/>
  <c r="G45" i="9"/>
  <c r="F45" i="9"/>
  <c r="H44" i="9"/>
  <c r="G44" i="9"/>
  <c r="F44" i="9"/>
  <c r="E44" i="9"/>
  <c r="B44" i="9" s="1"/>
  <c r="H43" i="9"/>
  <c r="G43" i="9"/>
  <c r="F43" i="9"/>
  <c r="H42" i="9"/>
  <c r="G42" i="9"/>
  <c r="F42" i="9"/>
  <c r="H41" i="9"/>
  <c r="G41" i="9"/>
  <c r="F41" i="9"/>
  <c r="E41" i="9"/>
  <c r="B41" i="9" s="1"/>
  <c r="H40" i="9"/>
  <c r="G40" i="9"/>
  <c r="F40" i="9"/>
  <c r="E40" i="9"/>
  <c r="B40" i="9" s="1"/>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G34" i="9"/>
  <c r="E34" i="9" s="1"/>
  <c r="B34" i="9" s="1"/>
  <c r="F34" i="9"/>
  <c r="H33" i="9"/>
  <c r="G33" i="9"/>
  <c r="F33" i="9"/>
  <c r="E33" i="9"/>
  <c r="B33" i="9" s="1"/>
  <c r="H32" i="9"/>
  <c r="G32" i="9"/>
  <c r="F32" i="9"/>
  <c r="H31" i="9"/>
  <c r="G31" i="9"/>
  <c r="F31" i="9"/>
  <c r="H30" i="9"/>
  <c r="G30" i="9"/>
  <c r="F30" i="9"/>
  <c r="E30" i="9"/>
  <c r="B30" i="9"/>
  <c r="H29" i="9"/>
  <c r="G29" i="9"/>
  <c r="F29" i="9"/>
  <c r="E29" i="9"/>
  <c r="B29" i="9" s="1"/>
  <c r="H28" i="9"/>
  <c r="G28" i="9"/>
  <c r="E28" i="9" s="1"/>
  <c r="F28" i="9"/>
  <c r="B28" i="9"/>
  <c r="H27" i="9"/>
  <c r="G27" i="9"/>
  <c r="F27" i="9"/>
  <c r="E27" i="9"/>
  <c r="B27" i="9" s="1"/>
  <c r="H26" i="9"/>
  <c r="G26" i="9"/>
  <c r="F26" i="9"/>
  <c r="H25" i="9"/>
  <c r="G25" i="9"/>
  <c r="E25" i="9" s="1"/>
  <c r="B25" i="9" s="1"/>
  <c r="F25" i="9"/>
  <c r="H24" i="9"/>
  <c r="G24" i="9"/>
  <c r="E24" i="9" s="1"/>
  <c r="B24" i="9" s="1"/>
  <c r="F24" i="9"/>
  <c r="H23" i="9"/>
  <c r="G23" i="9"/>
  <c r="F23" i="9"/>
  <c r="E23" i="9"/>
  <c r="B23" i="9" s="1"/>
  <c r="H22" i="9"/>
  <c r="G22" i="9"/>
  <c r="F22" i="9"/>
  <c r="H21" i="9"/>
  <c r="G21" i="9"/>
  <c r="E21" i="9" s="1"/>
  <c r="B21" i="9" s="1"/>
  <c r="F21" i="9"/>
  <c r="F20" i="9"/>
  <c r="F4" i="9"/>
  <c r="O3" i="9"/>
  <c r="G273" i="9" s="1"/>
  <c r="I3" i="9"/>
  <c r="H3" i="9"/>
  <c r="G3" i="9"/>
  <c r="D101" i="8"/>
  <c r="I36" i="3" s="1"/>
  <c r="D95" i="8"/>
  <c r="D90" i="8"/>
  <c r="D85" i="8"/>
  <c r="C1560" i="1" s="1"/>
  <c r="D80" i="8"/>
  <c r="D75" i="8"/>
  <c r="D70" i="8"/>
  <c r="D65" i="8"/>
  <c r="D60" i="8"/>
  <c r="D55" i="8"/>
  <c r="D50" i="8"/>
  <c r="D44" i="8"/>
  <c r="D36" i="8"/>
  <c r="D26" i="8"/>
  <c r="D24" i="8"/>
  <c r="C1499" i="1" s="1"/>
  <c r="H1499" i="1" s="1"/>
  <c r="D18" i="8"/>
  <c r="D8" i="8"/>
  <c r="D6" i="8" s="1"/>
  <c r="C1481" i="1" s="1"/>
  <c r="G1481" i="1" s="1"/>
  <c r="E44" i="7"/>
  <c r="D44" i="7"/>
  <c r="E39" i="7"/>
  <c r="D39" i="7"/>
  <c r="D38" i="7" s="1"/>
  <c r="E38" i="7"/>
  <c r="E30" i="7"/>
  <c r="D30" i="7"/>
  <c r="E23" i="7"/>
  <c r="D23" i="7"/>
  <c r="E22" i="7"/>
  <c r="D22" i="7"/>
  <c r="E14" i="7"/>
  <c r="D14" i="7"/>
  <c r="E7" i="7"/>
  <c r="E6" i="7" s="1"/>
  <c r="D7" i="7"/>
  <c r="D6" i="7" s="1"/>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1222" i="1" s="1"/>
  <c r="D246" i="5"/>
  <c r="F246" i="5" s="1"/>
  <c r="F244" i="5"/>
  <c r="F243" i="5"/>
  <c r="E242" i="5"/>
  <c r="D242" i="5"/>
  <c r="F242" i="5" s="1"/>
  <c r="F241" i="5"/>
  <c r="F240" i="5"/>
  <c r="F239" i="5"/>
  <c r="E239" i="5"/>
  <c r="E238" i="5" s="1"/>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F198" i="5"/>
  <c r="E198" i="5"/>
  <c r="D198" i="5"/>
  <c r="F197" i="5"/>
  <c r="F196" i="5"/>
  <c r="F195" i="5"/>
  <c r="F194" i="5"/>
  <c r="F193" i="5"/>
  <c r="F192" i="5"/>
  <c r="F191" i="5"/>
  <c r="E191" i="5"/>
  <c r="D191" i="5"/>
  <c r="F190" i="5"/>
  <c r="E190" i="5"/>
  <c r="H291" i="9" s="1"/>
  <c r="D190" i="5"/>
  <c r="G291" i="9" s="1"/>
  <c r="F189" i="5"/>
  <c r="F188" i="5"/>
  <c r="F187" i="5"/>
  <c r="F186" i="5"/>
  <c r="F185" i="5"/>
  <c r="F184" i="5"/>
  <c r="F183" i="5"/>
  <c r="F182" i="5"/>
  <c r="F181" i="5"/>
  <c r="F180" i="5"/>
  <c r="E180" i="5"/>
  <c r="E177" i="5" s="1"/>
  <c r="D180" i="5"/>
  <c r="D177" i="5" s="1"/>
  <c r="G289" i="9" s="1"/>
  <c r="F179" i="5"/>
  <c r="F178" i="5"/>
  <c r="F177" i="5"/>
  <c r="D176" i="5"/>
  <c r="F176" i="5"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F142" i="5"/>
  <c r="E142" i="5"/>
  <c r="D142" i="5"/>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D87" i="5"/>
  <c r="F86" i="5"/>
  <c r="F85" i="5"/>
  <c r="F84" i="5"/>
  <c r="F83" i="5"/>
  <c r="F82" i="5"/>
  <c r="F81" i="5"/>
  <c r="F80" i="5"/>
  <c r="E79" i="5"/>
  <c r="D79" i="5"/>
  <c r="D78" i="5" s="1"/>
  <c r="F78" i="5" s="1"/>
  <c r="E78" i="5"/>
  <c r="F77" i="5"/>
  <c r="F76" i="5"/>
  <c r="F75" i="5"/>
  <c r="F74" i="5"/>
  <c r="F73" i="5"/>
  <c r="F72" i="5"/>
  <c r="F71" i="5"/>
  <c r="E70" i="5"/>
  <c r="E69" i="5" s="1"/>
  <c r="D70" i="5"/>
  <c r="F70"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E12" i="5" s="1"/>
  <c r="D990" i="1"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19" i="1"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4" i="4" s="1"/>
  <c r="D593" i="4"/>
  <c r="F593" i="4" s="1"/>
  <c r="F592" i="4"/>
  <c r="F591" i="4"/>
  <c r="E590" i="4"/>
  <c r="D590" i="4"/>
  <c r="F590" i="4" s="1"/>
  <c r="F589" i="4"/>
  <c r="F588" i="4"/>
  <c r="E587" i="4"/>
  <c r="D587" i="4"/>
  <c r="F587" i="4" s="1"/>
  <c r="F586" i="4"/>
  <c r="E585" i="4"/>
  <c r="E580" i="4" s="1"/>
  <c r="D574" i="1" s="1"/>
  <c r="D585" i="4"/>
  <c r="F585" i="4" s="1"/>
  <c r="F584" i="4"/>
  <c r="F583" i="4"/>
  <c r="F582" i="4"/>
  <c r="F581" i="4"/>
  <c r="E581" i="4"/>
  <c r="D581" i="4"/>
  <c r="F579" i="4"/>
  <c r="F578" i="4"/>
  <c r="F577" i="4"/>
  <c r="E577" i="4"/>
  <c r="D577" i="4"/>
  <c r="F576" i="4"/>
  <c r="F575" i="4"/>
  <c r="E574" i="4"/>
  <c r="D574" i="4"/>
  <c r="F574" i="4" s="1"/>
  <c r="F573" i="4"/>
  <c r="F572" i="4"/>
  <c r="F571" i="4"/>
  <c r="E571" i="4"/>
  <c r="D571" i="4"/>
  <c r="F570" i="4"/>
  <c r="F569" i="4"/>
  <c r="F568" i="4"/>
  <c r="E568" i="4"/>
  <c r="E567" i="4" s="1"/>
  <c r="D561" i="1" s="1"/>
  <c r="D568" i="4"/>
  <c r="F567" i="4"/>
  <c r="D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E484" i="4" s="1"/>
  <c r="D478" i="1" s="1"/>
  <c r="D485" i="4"/>
  <c r="D484" i="4"/>
  <c r="F484" i="4" s="1"/>
  <c r="F483" i="4"/>
  <c r="F482" i="4"/>
  <c r="E481" i="4"/>
  <c r="D481" i="4"/>
  <c r="F481" i="4" s="1"/>
  <c r="F480" i="4"/>
  <c r="F479" i="4"/>
  <c r="F478" i="4"/>
  <c r="E478" i="4"/>
  <c r="D478" i="4"/>
  <c r="F477" i="4"/>
  <c r="F476" i="4"/>
  <c r="F475" i="4"/>
  <c r="F474" i="4"/>
  <c r="E473" i="4"/>
  <c r="E472" i="4" s="1"/>
  <c r="D466" i="1" s="1"/>
  <c r="D473" i="4"/>
  <c r="F473" i="4" s="1"/>
  <c r="F471" i="4"/>
  <c r="F470" i="4"/>
  <c r="E469" i="4"/>
  <c r="D469" i="4"/>
  <c r="D459" i="4" s="1"/>
  <c r="F459" i="4" s="1"/>
  <c r="F468" i="4"/>
  <c r="F467" i="4"/>
  <c r="F466" i="4"/>
  <c r="E466" i="4"/>
  <c r="D466" i="4"/>
  <c r="F465" i="4"/>
  <c r="F464" i="4"/>
  <c r="F463" i="4"/>
  <c r="E463" i="4"/>
  <c r="D463" i="4"/>
  <c r="F462" i="4"/>
  <c r="F461" i="4"/>
  <c r="E460" i="4"/>
  <c r="D460" i="4"/>
  <c r="F460" i="4" s="1"/>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F422" i="4" s="1"/>
  <c r="E418" i="4"/>
  <c r="D418" i="4"/>
  <c r="F418" i="4" s="1"/>
  <c r="E417" i="4"/>
  <c r="D417" i="4"/>
  <c r="D643" i="4" s="1"/>
  <c r="E416" i="4"/>
  <c r="D416" i="4"/>
  <c r="F411" i="4"/>
  <c r="F410" i="4"/>
  <c r="F409" i="4"/>
  <c r="F406" i="4"/>
  <c r="F405" i="4"/>
  <c r="F404" i="4"/>
  <c r="F403" i="4"/>
  <c r="F402" i="4"/>
  <c r="E402" i="4"/>
  <c r="D402" i="4"/>
  <c r="F401" i="4"/>
  <c r="F400" i="4"/>
  <c r="E400" i="4"/>
  <c r="D400" i="4"/>
  <c r="F399" i="4"/>
  <c r="F398" i="4"/>
  <c r="E397" i="4"/>
  <c r="D397" i="4"/>
  <c r="F397"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51" i="4" s="1"/>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E298" i="4" s="1"/>
  <c r="D300" i="4"/>
  <c r="F300" i="4" s="1"/>
  <c r="D299" i="4"/>
  <c r="F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D263" i="4" s="1"/>
  <c r="F263" i="4" s="1"/>
  <c r="F267" i="4"/>
  <c r="F266" i="4"/>
  <c r="F265" i="4"/>
  <c r="F264" i="4"/>
  <c r="E264" i="4"/>
  <c r="D264" i="4"/>
  <c r="E263"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D224" i="4" s="1"/>
  <c r="F224" i="4" s="1"/>
  <c r="F230" i="4"/>
  <c r="F229" i="4"/>
  <c r="F228" i="4"/>
  <c r="E228" i="4"/>
  <c r="D228" i="4"/>
  <c r="F227" i="4"/>
  <c r="F226" i="4"/>
  <c r="F225" i="4"/>
  <c r="E225" i="4"/>
  <c r="D225" i="4"/>
  <c r="F223" i="4"/>
  <c r="F222" i="4"/>
  <c r="F221" i="4"/>
  <c r="F220" i="4"/>
  <c r="E219" i="4"/>
  <c r="D219" i="4"/>
  <c r="F219" i="4" s="1"/>
  <c r="F218" i="4"/>
  <c r="F217" i="4"/>
  <c r="F216" i="4"/>
  <c r="E216" i="4"/>
  <c r="D216" i="4"/>
  <c r="E215" i="4"/>
  <c r="D215" i="4"/>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D196" i="4"/>
  <c r="F196"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53" i="4"/>
  <c r="D152" i="4"/>
  <c r="F152" i="4" s="1"/>
  <c r="F150" i="4"/>
  <c r="F149" i="4"/>
  <c r="F148" i="4"/>
  <c r="F147" i="4"/>
  <c r="F146" i="4"/>
  <c r="F145" i="4"/>
  <c r="F144" i="4"/>
  <c r="F143" i="4"/>
  <c r="F142" i="4"/>
  <c r="F141" i="4"/>
  <c r="E140" i="4"/>
  <c r="D140" i="4"/>
  <c r="F140" i="4" s="1"/>
  <c r="E139" i="4"/>
  <c r="F138" i="4"/>
  <c r="F137" i="4"/>
  <c r="F136" i="4"/>
  <c r="F135" i="4"/>
  <c r="E134" i="4"/>
  <c r="F134" i="4" s="1"/>
  <c r="D134" i="4"/>
  <c r="E133" i="4"/>
  <c r="D133" i="4"/>
  <c r="F132" i="4"/>
  <c r="F131" i="4"/>
  <c r="F130" i="4"/>
  <c r="F129" i="4"/>
  <c r="E128" i="4"/>
  <c r="D128" i="4"/>
  <c r="F128" i="4" s="1"/>
  <c r="F127" i="4"/>
  <c r="F126" i="4"/>
  <c r="E125" i="4"/>
  <c r="E124" i="4" s="1"/>
  <c r="D125" i="4"/>
  <c r="F125" i="4" s="1"/>
  <c r="D124" i="4"/>
  <c r="F124" i="4" s="1"/>
  <c r="F123" i="4"/>
  <c r="F122" i="4"/>
  <c r="F121" i="4"/>
  <c r="F120" i="4"/>
  <c r="E120" i="4"/>
  <c r="D120" i="4"/>
  <c r="F119" i="4"/>
  <c r="F118" i="4"/>
  <c r="F117" i="4"/>
  <c r="F116" i="4"/>
  <c r="F115" i="4"/>
  <c r="F114" i="4"/>
  <c r="F113" i="4"/>
  <c r="E112" i="4"/>
  <c r="D112" i="4"/>
  <c r="F112" i="4" s="1"/>
  <c r="F111" i="4"/>
  <c r="F110" i="4"/>
  <c r="F109" i="4"/>
  <c r="F108" i="4"/>
  <c r="F107" i="4"/>
  <c r="E107" i="4"/>
  <c r="D107" i="4"/>
  <c r="E106" i="4"/>
  <c r="D102" i="1" s="1"/>
  <c r="F105" i="4"/>
  <c r="F104" i="4"/>
  <c r="F103" i="4"/>
  <c r="F102" i="4"/>
  <c r="F101" i="4"/>
  <c r="F100" i="4"/>
  <c r="F99" i="4"/>
  <c r="E98" i="4"/>
  <c r="D98" i="4"/>
  <c r="F98" i="4" s="1"/>
  <c r="F97" i="4"/>
  <c r="F96" i="4"/>
  <c r="F95" i="4"/>
  <c r="F94" i="4"/>
  <c r="F93" i="4"/>
  <c r="F92" i="4"/>
  <c r="E91" i="4"/>
  <c r="E82" i="4" s="1"/>
  <c r="D78" i="1" s="1"/>
  <c r="D91" i="4"/>
  <c r="D82" i="4" s="1"/>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D68" i="4"/>
  <c r="F67" i="4"/>
  <c r="F66" i="4"/>
  <c r="E65" i="4"/>
  <c r="E50" i="4" s="1"/>
  <c r="D65" i="4"/>
  <c r="D50"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G25" i="3"/>
  <c r="B25" i="3"/>
  <c r="I24" i="3"/>
  <c r="G24" i="3"/>
  <c r="B24" i="3"/>
  <c r="G23" i="3"/>
  <c r="B23" i="3"/>
  <c r="H22" i="3"/>
  <c r="G22" i="3"/>
  <c r="B22" i="3"/>
  <c r="G21" i="3"/>
  <c r="B21" i="3"/>
  <c r="H20" i="3"/>
  <c r="G20" i="3"/>
  <c r="B20" i="3"/>
  <c r="G19" i="3"/>
  <c r="B19" i="3"/>
  <c r="G18" i="3"/>
  <c r="B18" i="3"/>
  <c r="G17" i="3"/>
  <c r="B17" i="3"/>
  <c r="G16" i="3"/>
  <c r="B16" i="3"/>
  <c r="H10" i="3" a="1"/>
  <c r="H10" i="3" s="1"/>
  <c r="L3" i="9" s="1"/>
  <c r="H1580" i="1"/>
  <c r="G1580" i="1"/>
  <c r="C1580" i="1"/>
  <c r="C1579" i="1"/>
  <c r="H1579" i="1" s="1"/>
  <c r="C1578" i="1"/>
  <c r="H1577" i="1"/>
  <c r="G1577" i="1"/>
  <c r="C1577" i="1"/>
  <c r="G1575" i="1"/>
  <c r="C1575" i="1"/>
  <c r="H1575" i="1" s="1"/>
  <c r="C1574" i="1"/>
  <c r="H1573" i="1"/>
  <c r="G1573" i="1"/>
  <c r="C1573" i="1"/>
  <c r="H1572" i="1"/>
  <c r="G1572" i="1"/>
  <c r="C1572" i="1"/>
  <c r="G1571" i="1"/>
  <c r="C1571" i="1"/>
  <c r="H1571" i="1" s="1"/>
  <c r="C1570" i="1"/>
  <c r="H1569" i="1"/>
  <c r="G1569" i="1"/>
  <c r="C1569" i="1"/>
  <c r="H1568" i="1"/>
  <c r="G1568" i="1"/>
  <c r="C1568" i="1"/>
  <c r="C1567" i="1"/>
  <c r="H1567" i="1" s="1"/>
  <c r="C1566" i="1"/>
  <c r="H1565" i="1"/>
  <c r="G1565" i="1"/>
  <c r="C1565" i="1"/>
  <c r="C1564" i="1"/>
  <c r="H1564" i="1" s="1"/>
  <c r="C1563" i="1"/>
  <c r="H1563" i="1" s="1"/>
  <c r="C1562" i="1"/>
  <c r="H1561" i="1"/>
  <c r="G1561" i="1"/>
  <c r="C1561" i="1"/>
  <c r="G1559" i="1"/>
  <c r="C1559" i="1"/>
  <c r="H1559" i="1" s="1"/>
  <c r="C1558" i="1"/>
  <c r="H1557" i="1"/>
  <c r="G1557" i="1"/>
  <c r="C1557" i="1"/>
  <c r="H1556" i="1"/>
  <c r="G1556" i="1"/>
  <c r="C1556" i="1"/>
  <c r="G1555" i="1"/>
  <c r="C1555" i="1"/>
  <c r="H1555" i="1" s="1"/>
  <c r="C1554" i="1"/>
  <c r="H1553" i="1"/>
  <c r="G1553" i="1"/>
  <c r="C1553" i="1"/>
  <c r="H1552" i="1"/>
  <c r="G1552" i="1"/>
  <c r="C1552" i="1"/>
  <c r="C1551" i="1"/>
  <c r="H1551" i="1" s="1"/>
  <c r="C1550" i="1"/>
  <c r="H1549" i="1"/>
  <c r="G1549" i="1"/>
  <c r="C1549" i="1"/>
  <c r="H1548" i="1"/>
  <c r="G1548" i="1"/>
  <c r="C1548" i="1"/>
  <c r="C1547" i="1"/>
  <c r="H1547" i="1" s="1"/>
  <c r="C1546" i="1"/>
  <c r="H1545" i="1"/>
  <c r="G1545" i="1"/>
  <c r="C1545" i="1"/>
  <c r="H1544" i="1"/>
  <c r="G1544" i="1"/>
  <c r="C1544" i="1"/>
  <c r="G1543" i="1"/>
  <c r="C1543" i="1"/>
  <c r="H1543" i="1" s="1"/>
  <c r="C1542" i="1"/>
  <c r="H1541" i="1"/>
  <c r="G1541" i="1"/>
  <c r="C1541" i="1"/>
  <c r="H1540" i="1"/>
  <c r="G1540" i="1"/>
  <c r="C1540" i="1"/>
  <c r="G1539" i="1"/>
  <c r="C1539" i="1"/>
  <c r="H1539" i="1" s="1"/>
  <c r="C1538" i="1"/>
  <c r="H1537" i="1"/>
  <c r="G1537" i="1"/>
  <c r="C1537" i="1"/>
  <c r="H1536" i="1"/>
  <c r="G1536" i="1"/>
  <c r="C1536" i="1"/>
  <c r="C1535" i="1"/>
  <c r="H1535" i="1" s="1"/>
  <c r="C1534" i="1"/>
  <c r="H1533" i="1"/>
  <c r="G1533" i="1"/>
  <c r="C1533" i="1"/>
  <c r="H1532" i="1"/>
  <c r="C1532" i="1"/>
  <c r="G1532" i="1" s="1"/>
  <c r="C1531" i="1"/>
  <c r="H1531" i="1" s="1"/>
  <c r="C1530" i="1"/>
  <c r="H1529" i="1"/>
  <c r="G1529" i="1"/>
  <c r="C1529" i="1"/>
  <c r="H1528" i="1"/>
  <c r="G1528" i="1"/>
  <c r="C1528" i="1"/>
  <c r="G1527" i="1"/>
  <c r="C1527" i="1"/>
  <c r="H1527" i="1" s="1"/>
  <c r="C1526" i="1"/>
  <c r="H1525" i="1"/>
  <c r="G1525" i="1"/>
  <c r="C1525" i="1"/>
  <c r="G1523" i="1"/>
  <c r="C1523" i="1"/>
  <c r="H1523" i="1" s="1"/>
  <c r="C1522" i="1"/>
  <c r="H1521" i="1"/>
  <c r="G1521" i="1"/>
  <c r="C1521" i="1"/>
  <c r="H1520" i="1"/>
  <c r="G1520" i="1"/>
  <c r="C1520" i="1"/>
  <c r="G1519" i="1"/>
  <c r="C1519" i="1"/>
  <c r="H1519" i="1" s="1"/>
  <c r="H1516" i="1"/>
  <c r="G1516" i="1"/>
  <c r="C1516" i="1"/>
  <c r="G1515" i="1"/>
  <c r="C1515" i="1"/>
  <c r="H1515" i="1" s="1"/>
  <c r="C1514" i="1"/>
  <c r="H1513" i="1"/>
  <c r="C1513" i="1"/>
  <c r="G1513" i="1" s="1"/>
  <c r="H1512" i="1"/>
  <c r="G1512" i="1"/>
  <c r="C1512" i="1"/>
  <c r="G1511" i="1"/>
  <c r="C1511" i="1"/>
  <c r="H1511" i="1" s="1"/>
  <c r="C1510" i="1"/>
  <c r="H1509" i="1"/>
  <c r="C1509" i="1"/>
  <c r="G1509" i="1" s="1"/>
  <c r="H1508" i="1"/>
  <c r="G1508" i="1"/>
  <c r="C1508" i="1"/>
  <c r="G1507" i="1"/>
  <c r="C1507" i="1"/>
  <c r="H1507" i="1" s="1"/>
  <c r="C1506" i="1"/>
  <c r="H1505" i="1"/>
  <c r="C1505" i="1"/>
  <c r="G1505" i="1" s="1"/>
  <c r="H1504" i="1"/>
  <c r="C1504" i="1"/>
  <c r="G1504" i="1" s="1"/>
  <c r="C1503" i="1"/>
  <c r="H1503" i="1" s="1"/>
  <c r="C1502" i="1"/>
  <c r="C1501" i="1"/>
  <c r="G1501" i="1" s="1"/>
  <c r="H1500" i="1"/>
  <c r="G1500" i="1"/>
  <c r="C1500" i="1"/>
  <c r="C1498" i="1"/>
  <c r="H1497" i="1"/>
  <c r="C1497" i="1"/>
  <c r="G1497" i="1" s="1"/>
  <c r="H1496" i="1"/>
  <c r="G1496" i="1"/>
  <c r="C1496" i="1"/>
  <c r="G1495" i="1"/>
  <c r="C1495" i="1"/>
  <c r="H1495" i="1" s="1"/>
  <c r="C1494" i="1"/>
  <c r="H1493" i="1"/>
  <c r="C1493" i="1"/>
  <c r="G1493" i="1" s="1"/>
  <c r="H1492" i="1"/>
  <c r="C1492" i="1"/>
  <c r="G1492" i="1" s="1"/>
  <c r="C1491" i="1"/>
  <c r="H1491" i="1" s="1"/>
  <c r="C1490" i="1"/>
  <c r="H1489" i="1"/>
  <c r="C1489" i="1"/>
  <c r="G1489" i="1" s="1"/>
  <c r="H1488" i="1"/>
  <c r="G1488" i="1"/>
  <c r="C1488" i="1"/>
  <c r="G1487" i="1"/>
  <c r="C1487" i="1"/>
  <c r="H1487" i="1" s="1"/>
  <c r="C1486" i="1"/>
  <c r="C1485" i="1"/>
  <c r="G1485" i="1" s="1"/>
  <c r="G1484" i="1"/>
  <c r="C1484" i="1"/>
  <c r="H1484" i="1" s="1"/>
  <c r="C1483" i="1"/>
  <c r="H1483" i="1" s="1"/>
  <c r="C1482" i="1"/>
  <c r="C1480" i="1"/>
  <c r="H1480" i="1" s="1"/>
  <c r="D1479" i="1"/>
  <c r="C1479" i="1"/>
  <c r="H1479" i="1" s="1"/>
  <c r="J1478" i="1"/>
  <c r="G1478" i="1"/>
  <c r="D1478" i="1"/>
  <c r="C1478" i="1"/>
  <c r="H1478" i="1" s="1"/>
  <c r="D1477" i="1"/>
  <c r="C1477" i="1"/>
  <c r="H1477" i="1" s="1"/>
  <c r="J1476" i="1"/>
  <c r="G1476" i="1"/>
  <c r="I1476" i="1" s="1"/>
  <c r="D1476" i="1"/>
  <c r="H1476" i="1" s="1"/>
  <c r="C1476" i="1"/>
  <c r="G1475" i="1"/>
  <c r="D1475" i="1"/>
  <c r="H1475" i="1" s="1"/>
  <c r="C1475" i="1"/>
  <c r="H1474" i="1"/>
  <c r="D1474" i="1"/>
  <c r="C1474" i="1"/>
  <c r="J1473" i="1"/>
  <c r="G1473" i="1"/>
  <c r="I1473" i="1" s="1"/>
  <c r="D1473" i="1"/>
  <c r="H1473" i="1" s="1"/>
  <c r="C1473" i="1"/>
  <c r="H1472" i="1"/>
  <c r="D1472" i="1"/>
  <c r="C1472" i="1"/>
  <c r="J1471" i="1"/>
  <c r="G1471" i="1"/>
  <c r="I1471" i="1" s="1"/>
  <c r="D1471" i="1"/>
  <c r="H1471" i="1" s="1"/>
  <c r="C1471" i="1"/>
  <c r="D1470" i="1"/>
  <c r="H1470" i="1" s="1"/>
  <c r="C1470" i="1"/>
  <c r="D1469" i="1"/>
  <c r="H1469" i="1" s="1"/>
  <c r="C1469" i="1"/>
  <c r="D1468" i="1"/>
  <c r="C1468" i="1"/>
  <c r="H1468" i="1" s="1"/>
  <c r="D1467" i="1"/>
  <c r="H1467" i="1" s="1"/>
  <c r="C1467" i="1"/>
  <c r="D1466" i="1"/>
  <c r="C1466" i="1"/>
  <c r="H1466" i="1" s="1"/>
  <c r="D1465" i="1"/>
  <c r="J1465" i="1" s="1"/>
  <c r="C1465" i="1"/>
  <c r="H1465" i="1" s="1"/>
  <c r="D1464" i="1"/>
  <c r="C1464" i="1"/>
  <c r="H1464" i="1" s="1"/>
  <c r="D1463" i="1"/>
  <c r="J1463" i="1" s="1"/>
  <c r="C1463" i="1"/>
  <c r="H1463" i="1" s="1"/>
  <c r="D1462" i="1"/>
  <c r="C1462" i="1"/>
  <c r="H1462" i="1" s="1"/>
  <c r="D1461" i="1"/>
  <c r="C1461" i="1"/>
  <c r="G1461" i="1" s="1"/>
  <c r="J1460" i="1"/>
  <c r="G1460" i="1"/>
  <c r="D1460" i="1"/>
  <c r="C1460" i="1"/>
  <c r="H1460" i="1" s="1"/>
  <c r="D1459" i="1"/>
  <c r="C1459" i="1"/>
  <c r="H1459" i="1" s="1"/>
  <c r="J1458" i="1"/>
  <c r="G1458" i="1"/>
  <c r="D1458" i="1"/>
  <c r="C1458" i="1"/>
  <c r="H1458" i="1" s="1"/>
  <c r="D1457" i="1"/>
  <c r="C1457" i="1"/>
  <c r="H1457" i="1" s="1"/>
  <c r="J1456" i="1"/>
  <c r="G1456" i="1"/>
  <c r="D1456" i="1"/>
  <c r="C1456" i="1"/>
  <c r="H1456" i="1" s="1"/>
  <c r="D1455" i="1"/>
  <c r="C1455" i="1"/>
  <c r="H1455" i="1" s="1"/>
  <c r="H1454" i="1"/>
  <c r="D1454" i="1"/>
  <c r="C1454" i="1"/>
  <c r="G1454" i="1" s="1"/>
  <c r="H1453" i="1"/>
  <c r="D1453" i="1"/>
  <c r="C1453" i="1"/>
  <c r="G1453" i="1" s="1"/>
  <c r="G1452" i="1"/>
  <c r="D1452" i="1"/>
  <c r="J1452" i="1" s="1"/>
  <c r="C1452" i="1"/>
  <c r="H1451" i="1"/>
  <c r="D1451" i="1"/>
  <c r="C1451" i="1"/>
  <c r="G1450" i="1"/>
  <c r="D1450" i="1"/>
  <c r="J1450" i="1" s="1"/>
  <c r="C1450" i="1"/>
  <c r="H1449" i="1"/>
  <c r="D1449" i="1"/>
  <c r="C1449" i="1"/>
  <c r="G1448" i="1"/>
  <c r="D1448" i="1"/>
  <c r="J1448" i="1" s="1"/>
  <c r="C1448" i="1"/>
  <c r="H1447" i="1"/>
  <c r="D1447" i="1"/>
  <c r="C1447" i="1"/>
  <c r="G1446" i="1"/>
  <c r="D1446" i="1"/>
  <c r="J1446" i="1" s="1"/>
  <c r="C1446" i="1"/>
  <c r="H1445" i="1"/>
  <c r="G1445" i="1"/>
  <c r="D1445" i="1"/>
  <c r="C1445" i="1"/>
  <c r="J1445" i="1" s="1"/>
  <c r="D1444" i="1"/>
  <c r="C1444" i="1"/>
  <c r="J1444" i="1" s="1"/>
  <c r="H1443" i="1"/>
  <c r="G1443" i="1"/>
  <c r="I1443" i="1" s="1"/>
  <c r="D1443" i="1"/>
  <c r="C1443" i="1"/>
  <c r="J1443" i="1" s="1"/>
  <c r="D1442" i="1"/>
  <c r="C1442" i="1"/>
  <c r="J1442" i="1" s="1"/>
  <c r="H1441" i="1"/>
  <c r="G1441" i="1"/>
  <c r="I1441" i="1" s="1"/>
  <c r="D1441" i="1"/>
  <c r="C1441" i="1"/>
  <c r="J1441" i="1" s="1"/>
  <c r="D1440" i="1"/>
  <c r="C1440" i="1"/>
  <c r="J1440" i="1" s="1"/>
  <c r="H1439" i="1"/>
  <c r="G1439" i="1"/>
  <c r="I1439" i="1" s="1"/>
  <c r="D1439" i="1"/>
  <c r="C1439" i="1"/>
  <c r="J1439" i="1" s="1"/>
  <c r="H1438" i="1"/>
  <c r="G1438" i="1"/>
  <c r="D1438" i="1"/>
  <c r="C1438"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C1154" i="1"/>
  <c r="C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C990" i="1"/>
  <c r="H989" i="1"/>
  <c r="G989" i="1"/>
  <c r="D989" i="1"/>
  <c r="C989" i="1"/>
  <c r="H988" i="1"/>
  <c r="G988" i="1"/>
  <c r="D988" i="1"/>
  <c r="C988" i="1"/>
  <c r="H987" i="1"/>
  <c r="G987" i="1"/>
  <c r="D987" i="1"/>
  <c r="C987" i="1"/>
  <c r="H986" i="1"/>
  <c r="G986" i="1"/>
  <c r="D986" i="1"/>
  <c r="C986" i="1"/>
  <c r="C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G711"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G703"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G669" i="1"/>
  <c r="D669" i="1"/>
  <c r="H669" i="1" s="1"/>
  <c r="C669" i="1"/>
  <c r="G668"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H648" i="1"/>
  <c r="G648" i="1"/>
  <c r="D648" i="1"/>
  <c r="C648" i="1"/>
  <c r="G647" i="1"/>
  <c r="D647" i="1"/>
  <c r="H647" i="1" s="1"/>
  <c r="C647" i="1"/>
  <c r="H646" i="1"/>
  <c r="G646" i="1"/>
  <c r="D646" i="1"/>
  <c r="C646" i="1"/>
  <c r="D645" i="1"/>
  <c r="H645" i="1" s="1"/>
  <c r="C645" i="1"/>
  <c r="H644" i="1"/>
  <c r="D644" i="1"/>
  <c r="G644" i="1" s="1"/>
  <c r="C644" i="1"/>
  <c r="D643" i="1"/>
  <c r="H643" i="1" s="1"/>
  <c r="C643" i="1"/>
  <c r="G642" i="1"/>
  <c r="D642" i="1"/>
  <c r="H642" i="1" s="1"/>
  <c r="C642" i="1"/>
  <c r="D641" i="1"/>
  <c r="H641" i="1" s="1"/>
  <c r="C641" i="1"/>
  <c r="H632" i="1"/>
  <c r="G632" i="1"/>
  <c r="D632" i="1"/>
  <c r="C632" i="1"/>
  <c r="G631"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G413" i="1" s="1"/>
  <c r="C413" i="1"/>
  <c r="D412" i="1"/>
  <c r="H412" i="1" s="1"/>
  <c r="C412" i="1"/>
  <c r="C411" i="1"/>
  <c r="G406" i="1"/>
  <c r="D406" i="1"/>
  <c r="H406" i="1" s="1"/>
  <c r="C406" i="1"/>
  <c r="G405"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D367" i="1"/>
  <c r="G367" i="1" s="1"/>
  <c r="C367" i="1"/>
  <c r="H366" i="1"/>
  <c r="G366" i="1"/>
  <c r="D366" i="1"/>
  <c r="C366" i="1"/>
  <c r="H365"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D290" i="1"/>
  <c r="H290" i="1" s="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D210" i="1"/>
  <c r="H210" i="1" s="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2" i="1" s="1"/>
  <c r="C192" i="1"/>
  <c r="D191" i="1"/>
  <c r="H191" i="1" s="1"/>
  <c r="C191" i="1"/>
  <c r="H190" i="1"/>
  <c r="G190" i="1"/>
  <c r="D190" i="1"/>
  <c r="C190" i="1"/>
  <c r="D189" i="1"/>
  <c r="H189" i="1" s="1"/>
  <c r="C189" i="1"/>
  <c r="D188" i="1"/>
  <c r="H188" i="1" s="1"/>
  <c r="C188" i="1"/>
  <c r="D187" i="1"/>
  <c r="H187" i="1" s="1"/>
  <c r="C187" i="1"/>
  <c r="H186" i="1"/>
  <c r="G186" i="1"/>
  <c r="D186" i="1"/>
  <c r="C186" i="1"/>
  <c r="H185" i="1"/>
  <c r="G185" i="1"/>
  <c r="D185" i="1"/>
  <c r="C185" i="1"/>
  <c r="D184" i="1"/>
  <c r="H184" i="1" s="1"/>
  <c r="C184" i="1"/>
  <c r="H183" i="1"/>
  <c r="G183" i="1"/>
  <c r="D183" i="1"/>
  <c r="C183" i="1"/>
  <c r="H182" i="1"/>
  <c r="G182" i="1"/>
  <c r="D182" i="1"/>
  <c r="C182" i="1"/>
  <c r="G181" i="1"/>
  <c r="D181" i="1"/>
  <c r="H181" i="1" s="1"/>
  <c r="C181" i="1"/>
  <c r="H180" i="1"/>
  <c r="G180" i="1"/>
  <c r="D180" i="1"/>
  <c r="C180" i="1"/>
  <c r="G179" i="1"/>
  <c r="D179" i="1"/>
  <c r="H179" i="1" s="1"/>
  <c r="C179" i="1"/>
  <c r="H178" i="1"/>
  <c r="G178" i="1"/>
  <c r="D178" i="1"/>
  <c r="C178" i="1"/>
  <c r="G177" i="1"/>
  <c r="D177" i="1"/>
  <c r="H177" i="1" s="1"/>
  <c r="C177" i="1"/>
  <c r="G176" i="1"/>
  <c r="D176" i="1"/>
  <c r="H176" i="1" s="1"/>
  <c r="C176" i="1"/>
  <c r="H175" i="1"/>
  <c r="D175" i="1"/>
  <c r="G175" i="1" s="1"/>
  <c r="C175" i="1"/>
  <c r="H174" i="1"/>
  <c r="D174" i="1"/>
  <c r="G174" i="1" s="1"/>
  <c r="C174" i="1"/>
  <c r="D173" i="1"/>
  <c r="G173" i="1" s="1"/>
  <c r="C173" i="1"/>
  <c r="H172" i="1"/>
  <c r="G172" i="1"/>
  <c r="D172" i="1"/>
  <c r="C172" i="1"/>
  <c r="H171" i="1"/>
  <c r="G171" i="1"/>
  <c r="D171" i="1"/>
  <c r="C171" i="1"/>
  <c r="H170" i="1"/>
  <c r="D170" i="1"/>
  <c r="G170" i="1" s="1"/>
  <c r="C170" i="1"/>
  <c r="H169" i="1"/>
  <c r="D169" i="1"/>
  <c r="G169" i="1" s="1"/>
  <c r="C169" i="1"/>
  <c r="H168" i="1"/>
  <c r="D168" i="1"/>
  <c r="G168" i="1" s="1"/>
  <c r="C168" i="1"/>
  <c r="H167" i="1"/>
  <c r="D167" i="1"/>
  <c r="G167" i="1" s="1"/>
  <c r="C167" i="1"/>
  <c r="H166" i="1"/>
  <c r="D166" i="1"/>
  <c r="G166" i="1" s="1"/>
  <c r="C166" i="1"/>
  <c r="C165" i="1"/>
  <c r="H164" i="1"/>
  <c r="G164" i="1"/>
  <c r="D164" i="1"/>
  <c r="C164" i="1"/>
  <c r="H163" i="1"/>
  <c r="G163" i="1"/>
  <c r="D163" i="1"/>
  <c r="C163" i="1"/>
  <c r="H162" i="1"/>
  <c r="G162" i="1"/>
  <c r="D162" i="1"/>
  <c r="C162" i="1"/>
  <c r="H161" i="1"/>
  <c r="D161" i="1"/>
  <c r="G161" i="1" s="1"/>
  <c r="C161" i="1"/>
  <c r="D160" i="1"/>
  <c r="G160" i="1" s="1"/>
  <c r="C160" i="1"/>
  <c r="H158" i="1"/>
  <c r="G158" i="1"/>
  <c r="D158" i="1"/>
  <c r="C158" i="1"/>
  <c r="D157" i="1"/>
  <c r="H157" i="1" s="1"/>
  <c r="C157" i="1"/>
  <c r="H156" i="1"/>
  <c r="G156" i="1"/>
  <c r="D156" i="1"/>
  <c r="C156" i="1"/>
  <c r="D155" i="1"/>
  <c r="H155" i="1" s="1"/>
  <c r="C155" i="1"/>
  <c r="G154" i="1"/>
  <c r="D154" i="1"/>
  <c r="H154" i="1" s="1"/>
  <c r="C154" i="1"/>
  <c r="H153" i="1"/>
  <c r="G153" i="1"/>
  <c r="D153" i="1"/>
  <c r="C153" i="1"/>
  <c r="H152" i="1"/>
  <c r="G152" i="1"/>
  <c r="D152" i="1"/>
  <c r="C152" i="1"/>
  <c r="H151" i="1"/>
  <c r="G151" i="1"/>
  <c r="D151" i="1"/>
  <c r="C151" i="1"/>
  <c r="D150" i="1"/>
  <c r="H150" i="1" s="1"/>
  <c r="C150" i="1"/>
  <c r="D149" i="1"/>
  <c r="H149" i="1" s="1"/>
  <c r="C149" i="1"/>
  <c r="D148" i="1"/>
  <c r="H148" i="1" s="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G131" i="1"/>
  <c r="D131" i="1"/>
  <c r="H131" i="1" s="1"/>
  <c r="C131" i="1"/>
  <c r="G130" i="1"/>
  <c r="D130" i="1"/>
  <c r="H130" i="1" s="1"/>
  <c r="C130" i="1"/>
  <c r="G129" i="1"/>
  <c r="D129" i="1"/>
  <c r="H129" i="1" s="1"/>
  <c r="C129" i="1"/>
  <c r="H128" i="1"/>
  <c r="G128" i="1"/>
  <c r="D128" i="1"/>
  <c r="C128" i="1"/>
  <c r="H127" i="1"/>
  <c r="G127" i="1"/>
  <c r="D127" i="1"/>
  <c r="C127" i="1"/>
  <c r="H126" i="1"/>
  <c r="G126" i="1"/>
  <c r="D126" i="1"/>
  <c r="C126" i="1"/>
  <c r="H125" i="1"/>
  <c r="G125" i="1"/>
  <c r="D125" i="1"/>
  <c r="C125" i="1"/>
  <c r="H124" i="1"/>
  <c r="G124" i="1"/>
  <c r="D124" i="1"/>
  <c r="C124" i="1"/>
  <c r="G123" i="1"/>
  <c r="D123" i="1"/>
  <c r="H123" i="1" s="1"/>
  <c r="C123" i="1"/>
  <c r="H122" i="1"/>
  <c r="G122" i="1"/>
  <c r="D122" i="1"/>
  <c r="C122" i="1"/>
  <c r="G121" i="1"/>
  <c r="D121" i="1"/>
  <c r="H121" i="1" s="1"/>
  <c r="C121" i="1"/>
  <c r="G120" i="1"/>
  <c r="D120" i="1"/>
  <c r="H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F214" i="9" l="1"/>
  <c r="B214" i="9" s="1"/>
  <c r="E32" i="9"/>
  <c r="B32" i="9" s="1"/>
  <c r="E31" i="9"/>
  <c r="B31" i="9" s="1"/>
  <c r="E284" i="9"/>
  <c r="B284" i="9" s="1"/>
  <c r="G1564" i="1"/>
  <c r="G1560" i="1"/>
  <c r="H1560" i="1"/>
  <c r="D49" i="8"/>
  <c r="C1524" i="1" s="1"/>
  <c r="C1576" i="1"/>
  <c r="G1503" i="1"/>
  <c r="G1499" i="1"/>
  <c r="H1501" i="1"/>
  <c r="G1491" i="1"/>
  <c r="G1483" i="1"/>
  <c r="H1485" i="1"/>
  <c r="H1481" i="1"/>
  <c r="G1480" i="1"/>
  <c r="E22" i="9"/>
  <c r="B22" i="9" s="1"/>
  <c r="E273" i="9"/>
  <c r="B273" i="9" s="1"/>
  <c r="G643" i="1"/>
  <c r="G645" i="1"/>
  <c r="G641" i="1"/>
  <c r="H413" i="1"/>
  <c r="G412" i="1"/>
  <c r="E643" i="4"/>
  <c r="D637" i="1" s="1"/>
  <c r="H364" i="1"/>
  <c r="E363" i="4"/>
  <c r="D358" i="1" s="1"/>
  <c r="F369" i="4"/>
  <c r="G290" i="1"/>
  <c r="G288" i="1"/>
  <c r="D411" i="1"/>
  <c r="F416" i="4"/>
  <c r="G210" i="1"/>
  <c r="G192" i="1"/>
  <c r="G206" i="1"/>
  <c r="G207" i="1"/>
  <c r="G191" i="1"/>
  <c r="G189" i="1"/>
  <c r="G188" i="1"/>
  <c r="G184" i="1"/>
  <c r="G187" i="1"/>
  <c r="F222" i="9"/>
  <c r="B222" i="9" s="1"/>
  <c r="E43" i="9"/>
  <c r="B43" i="9" s="1"/>
  <c r="H173" i="1"/>
  <c r="F218" i="9"/>
  <c r="B218" i="9" s="1"/>
  <c r="E42" i="9"/>
  <c r="B42" i="9" s="1"/>
  <c r="E163" i="4"/>
  <c r="D159" i="1" s="1"/>
  <c r="D165" i="1"/>
  <c r="F169" i="4"/>
  <c r="H160" i="1"/>
  <c r="F164" i="4"/>
  <c r="G155" i="1"/>
  <c r="G157" i="1"/>
  <c r="F153" i="4"/>
  <c r="G148" i="1"/>
  <c r="G149" i="1"/>
  <c r="G150" i="1"/>
  <c r="F133" i="4"/>
  <c r="G78" i="1"/>
  <c r="H78" i="1"/>
  <c r="E6" i="4"/>
  <c r="D2" i="1" s="1"/>
  <c r="F82" i="4"/>
  <c r="F50" i="4"/>
  <c r="F68" i="4"/>
  <c r="F216" i="9"/>
  <c r="B216" i="9" s="1"/>
  <c r="E26" i="9"/>
  <c r="B26" i="9" s="1"/>
  <c r="G1463" i="1"/>
  <c r="I1463" i="1" s="1"/>
  <c r="G1465" i="1"/>
  <c r="I1465" i="1" s="1"/>
  <c r="G1467" i="1"/>
  <c r="I1467" i="1" s="1"/>
  <c r="G1469" i="1"/>
  <c r="G1472" i="1"/>
  <c r="I1472" i="1" s="1"/>
  <c r="J1472" i="1"/>
  <c r="G1474" i="1"/>
  <c r="I1474" i="1" s="1"/>
  <c r="J1474" i="1"/>
  <c r="H1482" i="1"/>
  <c r="G1482" i="1"/>
  <c r="H1486" i="1"/>
  <c r="G1486" i="1"/>
  <c r="H1490" i="1"/>
  <c r="G1490" i="1"/>
  <c r="H1494" i="1"/>
  <c r="G1494" i="1"/>
  <c r="H1498" i="1"/>
  <c r="G1498" i="1"/>
  <c r="H1502" i="1"/>
  <c r="G1502" i="1"/>
  <c r="H1506" i="1"/>
  <c r="G1506" i="1"/>
  <c r="H1510" i="1"/>
  <c r="G1510" i="1"/>
  <c r="H1514" i="1"/>
  <c r="G1514" i="1"/>
  <c r="H1522" i="1"/>
  <c r="G1522" i="1"/>
  <c r="H1526" i="1"/>
  <c r="G1526" i="1"/>
  <c r="G1535" i="1"/>
  <c r="H1542" i="1"/>
  <c r="G1542" i="1"/>
  <c r="G1551" i="1"/>
  <c r="H1558" i="1"/>
  <c r="G1558" i="1"/>
  <c r="G1567" i="1"/>
  <c r="H1574" i="1"/>
  <c r="G1574" i="1"/>
  <c r="E420" i="4"/>
  <c r="D1215" i="1"/>
  <c r="E237" i="5"/>
  <c r="H1440" i="1"/>
  <c r="G1440" i="1"/>
  <c r="H1442" i="1"/>
  <c r="G1442" i="1"/>
  <c r="H1444" i="1"/>
  <c r="G1444" i="1"/>
  <c r="H1446" i="1"/>
  <c r="G1447" i="1"/>
  <c r="I1447" i="1" s="1"/>
  <c r="J1447" i="1"/>
  <c r="H1448" i="1"/>
  <c r="G1449" i="1"/>
  <c r="I1449" i="1" s="1"/>
  <c r="J1449" i="1"/>
  <c r="H1450" i="1"/>
  <c r="I1450" i="1" s="1"/>
  <c r="G1451" i="1"/>
  <c r="I1451" i="1" s="1"/>
  <c r="J1451" i="1"/>
  <c r="H1452" i="1"/>
  <c r="I1456" i="1"/>
  <c r="I1458" i="1"/>
  <c r="I1460" i="1"/>
  <c r="H1461" i="1"/>
  <c r="J1467" i="1"/>
  <c r="I1478" i="1"/>
  <c r="H1530" i="1"/>
  <c r="G1530" i="1"/>
  <c r="H1546" i="1"/>
  <c r="G1546" i="1"/>
  <c r="H1562" i="1"/>
  <c r="G1562" i="1"/>
  <c r="H1578" i="1"/>
  <c r="G1578" i="1"/>
  <c r="F643" i="4"/>
  <c r="C637" i="1"/>
  <c r="G1462" i="1"/>
  <c r="I1462" i="1" s="1"/>
  <c r="J1462" i="1"/>
  <c r="G1464" i="1"/>
  <c r="I1464" i="1" s="1"/>
  <c r="J1464" i="1"/>
  <c r="G1466" i="1"/>
  <c r="I1466" i="1" s="1"/>
  <c r="J1466" i="1"/>
  <c r="G1468" i="1"/>
  <c r="I1468" i="1" s="1"/>
  <c r="J1468" i="1"/>
  <c r="H1534" i="1"/>
  <c r="G1534" i="1"/>
  <c r="H1550" i="1"/>
  <c r="G1550" i="1"/>
  <c r="H1566" i="1"/>
  <c r="G1566" i="1"/>
  <c r="D1437" i="1"/>
  <c r="E5" i="7"/>
  <c r="G297" i="9" s="1"/>
  <c r="E297" i="9" s="1"/>
  <c r="I1446" i="1"/>
  <c r="I1448" i="1"/>
  <c r="I1452" i="1"/>
  <c r="G1455" i="1"/>
  <c r="I1455" i="1" s="1"/>
  <c r="J1455" i="1"/>
  <c r="G1457" i="1"/>
  <c r="I1457" i="1" s="1"/>
  <c r="J1457" i="1"/>
  <c r="G1459" i="1"/>
  <c r="I1459" i="1" s="1"/>
  <c r="J1459" i="1"/>
  <c r="G1470" i="1"/>
  <c r="G1477" i="1"/>
  <c r="I1477" i="1" s="1"/>
  <c r="J1477" i="1"/>
  <c r="G1479" i="1"/>
  <c r="I1479" i="1" s="1"/>
  <c r="J1479" i="1"/>
  <c r="G1531" i="1"/>
  <c r="H1538" i="1"/>
  <c r="G1538" i="1"/>
  <c r="G1547" i="1"/>
  <c r="H1554" i="1"/>
  <c r="G1554" i="1"/>
  <c r="G1563" i="1"/>
  <c r="H1570" i="1"/>
  <c r="G1570" i="1"/>
  <c r="G1579" i="1"/>
  <c r="H289" i="9"/>
  <c r="D1154" i="1"/>
  <c r="E176" i="5"/>
  <c r="D7" i="4"/>
  <c r="F65" i="4"/>
  <c r="F91" i="4"/>
  <c r="D139" i="4"/>
  <c r="D163" i="4"/>
  <c r="D151" i="4" s="1"/>
  <c r="F231" i="4"/>
  <c r="D344" i="4"/>
  <c r="D396" i="4"/>
  <c r="D421" i="4"/>
  <c r="D472" i="4"/>
  <c r="E529" i="4"/>
  <c r="D644" i="4"/>
  <c r="F79" i="5"/>
  <c r="F149" i="5"/>
  <c r="E292" i="9"/>
  <c r="B292" i="9" s="1"/>
  <c r="D245" i="5"/>
  <c r="E35" i="6"/>
  <c r="D89" i="6"/>
  <c r="D114" i="6"/>
  <c r="D106" i="4"/>
  <c r="F268" i="4"/>
  <c r="D311" i="4"/>
  <c r="D298" i="4" s="1"/>
  <c r="D363" i="4"/>
  <c r="F417" i="4"/>
  <c r="F469" i="4"/>
  <c r="D515" i="4"/>
  <c r="D529" i="4"/>
  <c r="E593" i="4"/>
  <c r="D587" i="1" s="1"/>
  <c r="E644" i="4"/>
  <c r="D638" i="1" s="1"/>
  <c r="E7" i="5"/>
  <c r="F13" i="5"/>
  <c r="D69" i="5"/>
  <c r="E87" i="5"/>
  <c r="D118" i="5"/>
  <c r="F135" i="5"/>
  <c r="F206" i="5"/>
  <c r="D35" i="6"/>
  <c r="D42" i="8"/>
  <c r="E289" i="9"/>
  <c r="B289" i="9" s="1"/>
  <c r="E291" i="9"/>
  <c r="B291" i="9" s="1"/>
  <c r="D5" i="6"/>
  <c r="F115" i="6"/>
  <c r="H20" i="9"/>
  <c r="G20" i="9"/>
  <c r="E20" i="9" s="1"/>
  <c r="D580" i="4"/>
  <c r="F7" i="5"/>
  <c r="E141"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7" i="9"/>
  <c r="E277" i="9" s="1"/>
  <c r="B277" i="9" s="1"/>
  <c r="G278" i="9"/>
  <c r="E278" i="9" s="1"/>
  <c r="B278" i="9" s="1"/>
  <c r="G190" i="9"/>
  <c r="E190" i="9" s="1"/>
  <c r="B190" i="9" s="1"/>
  <c r="G186" i="9"/>
  <c r="E186" i="9" s="1"/>
  <c r="B186" i="9" s="1"/>
  <c r="G182" i="9"/>
  <c r="E182" i="9" s="1"/>
  <c r="B182" i="9" s="1"/>
  <c r="G178" i="9"/>
  <c r="E178" i="9" s="1"/>
  <c r="B178" i="9" s="1"/>
  <c r="G165" i="9"/>
  <c r="H164" i="9"/>
  <c r="M212" i="9"/>
  <c r="G188" i="9"/>
  <c r="E188" i="9" s="1"/>
  <c r="B188" i="9" s="1"/>
  <c r="G184" i="9"/>
  <c r="E184" i="9" s="1"/>
  <c r="B184" i="9" s="1"/>
  <c r="G180" i="9"/>
  <c r="E180" i="9" s="1"/>
  <c r="B180" i="9" s="1"/>
  <c r="G175" i="9"/>
  <c r="E175" i="9" s="1"/>
  <c r="B175" i="9" s="1"/>
  <c r="G171" i="9"/>
  <c r="E171" i="9" s="1"/>
  <c r="B171" i="9" s="1"/>
  <c r="G167" i="9"/>
  <c r="E167" i="9" s="1"/>
  <c r="B167" i="9" s="1"/>
  <c r="G163" i="9"/>
  <c r="E163" i="9" s="1"/>
  <c r="B163" i="9" s="1"/>
  <c r="G176" i="9"/>
  <c r="E176" i="9" s="1"/>
  <c r="B176" i="9" s="1"/>
  <c r="G172" i="9"/>
  <c r="E172" i="9" s="1"/>
  <c r="B172" i="9" s="1"/>
  <c r="G168" i="9"/>
  <c r="E168" i="9" s="1"/>
  <c r="B168" i="9" s="1"/>
  <c r="G164" i="9"/>
  <c r="E164" i="9" s="1"/>
  <c r="B164" i="9" s="1"/>
  <c r="G160" i="9"/>
  <c r="E160" i="9" s="1"/>
  <c r="B160"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3" i="9"/>
  <c r="E173" i="9" s="1"/>
  <c r="B173" i="9" s="1"/>
  <c r="G169" i="9"/>
  <c r="E169" i="9" s="1"/>
  <c r="B169" i="9" s="1"/>
  <c r="H165" i="9"/>
  <c r="G161" i="9"/>
  <c r="E161" i="9" s="1"/>
  <c r="B161" i="9" s="1"/>
  <c r="G191" i="9"/>
  <c r="E191" i="9" s="1"/>
  <c r="G174" i="9"/>
  <c r="E174" i="9" s="1"/>
  <c r="B174" i="9" s="1"/>
  <c r="G170" i="9"/>
  <c r="E170" i="9" s="1"/>
  <c r="B170" i="9" s="1"/>
  <c r="G166" i="9"/>
  <c r="E166" i="9" s="1"/>
  <c r="B166" i="9" s="1"/>
  <c r="G162" i="9"/>
  <c r="E162" i="9" s="1"/>
  <c r="B162" i="9" s="1"/>
  <c r="I10" i="9"/>
  <c r="E286" i="9"/>
  <c r="B286" i="9" s="1"/>
  <c r="B213" i="9"/>
  <c r="B223" i="9"/>
  <c r="B245" i="9"/>
  <c r="E157" i="9"/>
  <c r="B157" i="9" s="1"/>
  <c r="B215" i="9"/>
  <c r="B221" i="9"/>
  <c r="B265" i="9"/>
  <c r="F213" i="9"/>
  <c r="F221" i="9"/>
  <c r="F229" i="9"/>
  <c r="B229" i="9" s="1"/>
  <c r="F237" i="9"/>
  <c r="B237" i="9" s="1"/>
  <c r="F245" i="9"/>
  <c r="F253" i="9"/>
  <c r="B253" i="9" s="1"/>
  <c r="F261" i="9"/>
  <c r="B261" i="9" s="1"/>
  <c r="F269" i="9"/>
  <c r="B269" i="9" s="1"/>
  <c r="B219" i="9"/>
  <c r="B227" i="9"/>
  <c r="B235" i="9"/>
  <c r="B243" i="9"/>
  <c r="B251" i="9"/>
  <c r="B259" i="9"/>
  <c r="B267" i="9"/>
  <c r="F217" i="9"/>
  <c r="B217" i="9" s="1"/>
  <c r="F225" i="9"/>
  <c r="B225" i="9" s="1"/>
  <c r="F233" i="9"/>
  <c r="B233" i="9" s="1"/>
  <c r="F241" i="9"/>
  <c r="B241" i="9" s="1"/>
  <c r="F249" i="9"/>
  <c r="B249" i="9" s="1"/>
  <c r="F257" i="9"/>
  <c r="B257" i="9" s="1"/>
  <c r="F265" i="9"/>
  <c r="E290" i="9"/>
  <c r="B290" i="9" s="1"/>
  <c r="B231" i="9"/>
  <c r="B239" i="9"/>
  <c r="B247" i="9"/>
  <c r="B255" i="9"/>
  <c r="B263" i="9"/>
  <c r="D43" i="8" l="1"/>
  <c r="I35" i="3" s="1"/>
  <c r="H1576" i="1"/>
  <c r="G1576" i="1"/>
  <c r="B191" i="9"/>
  <c r="E350" i="4"/>
  <c r="E407" i="4" s="1"/>
  <c r="D402" i="1" s="1"/>
  <c r="H411" i="1"/>
  <c r="G411" i="1"/>
  <c r="E151" i="4"/>
  <c r="D147" i="1" s="1"/>
  <c r="G165" i="1"/>
  <c r="H165" i="1"/>
  <c r="I16" i="3"/>
  <c r="E412" i="4"/>
  <c r="E639" i="4" s="1"/>
  <c r="F298" i="4"/>
  <c r="C293" i="1"/>
  <c r="H17" i="3"/>
  <c r="D289" i="4"/>
  <c r="C147" i="1"/>
  <c r="B297" i="9"/>
  <c r="E296" i="9"/>
  <c r="I10" i="3" s="1"/>
  <c r="E165" i="9"/>
  <c r="B165" i="9" s="1"/>
  <c r="F212" i="9"/>
  <c r="B20" i="9"/>
  <c r="G299" i="9"/>
  <c r="E299" i="9" s="1"/>
  <c r="H24" i="3"/>
  <c r="C1299" i="1"/>
  <c r="D141" i="6"/>
  <c r="F5" i="6"/>
  <c r="K1432" i="9"/>
  <c r="I34" i="3"/>
  <c r="C1517" i="1"/>
  <c r="E68" i="5"/>
  <c r="D1065" i="1"/>
  <c r="F89" i="6"/>
  <c r="C1383" i="1"/>
  <c r="F472" i="4"/>
  <c r="C466" i="1"/>
  <c r="F344" i="4"/>
  <c r="C339" i="1"/>
  <c r="F7" i="4"/>
  <c r="D6" i="4"/>
  <c r="C3" i="1"/>
  <c r="D1435" i="1"/>
  <c r="I28" i="3"/>
  <c r="D68" i="5"/>
  <c r="F69" i="5"/>
  <c r="C1047" i="1"/>
  <c r="G587" i="1"/>
  <c r="H587" i="1"/>
  <c r="F106" i="4"/>
  <c r="C102" i="1"/>
  <c r="D1329" i="1"/>
  <c r="I25" i="3"/>
  <c r="F421" i="4"/>
  <c r="D420" i="4"/>
  <c r="C415" i="1"/>
  <c r="F139" i="4"/>
  <c r="C135" i="1"/>
  <c r="D1153" i="1"/>
  <c r="E175" i="5"/>
  <c r="D1152" i="1" s="1"/>
  <c r="I22" i="3"/>
  <c r="I1444" i="1"/>
  <c r="I1440" i="1"/>
  <c r="D1214" i="1"/>
  <c r="I23" i="3"/>
  <c r="H25" i="3"/>
  <c r="F35" i="6"/>
  <c r="C1329" i="1"/>
  <c r="D528" i="4"/>
  <c r="F529" i="4"/>
  <c r="C523" i="1"/>
  <c r="F363" i="4"/>
  <c r="C358" i="1"/>
  <c r="F245" i="5"/>
  <c r="C1222" i="1"/>
  <c r="F644" i="4"/>
  <c r="C638" i="1"/>
  <c r="F396" i="4"/>
  <c r="C391" i="1"/>
  <c r="H1154" i="1"/>
  <c r="G1154" i="1"/>
  <c r="D1436" i="1"/>
  <c r="I29" i="3"/>
  <c r="H637" i="1"/>
  <c r="G637" i="1"/>
  <c r="H1215" i="1"/>
  <c r="G1215" i="1"/>
  <c r="F580" i="4"/>
  <c r="C574" i="1"/>
  <c r="D237" i="5"/>
  <c r="F118" i="5"/>
  <c r="C1096" i="1"/>
  <c r="D985" i="1"/>
  <c r="E6" i="5"/>
  <c r="I20" i="3"/>
  <c r="F515" i="4"/>
  <c r="C509" i="1"/>
  <c r="F311" i="4"/>
  <c r="C306" i="1"/>
  <c r="F114" i="6"/>
  <c r="H27" i="3"/>
  <c r="C1408" i="1"/>
  <c r="E528" i="4"/>
  <c r="D523" i="1"/>
  <c r="D350" i="4"/>
  <c r="F163" i="4"/>
  <c r="C159" i="1"/>
  <c r="G1437" i="1"/>
  <c r="H1437" i="1"/>
  <c r="I1442" i="1"/>
  <c r="G1524" i="1"/>
  <c r="H1524" i="1"/>
  <c r="E635" i="4"/>
  <c r="D629" i="1" s="1"/>
  <c r="D414" i="1"/>
  <c r="G295" i="9" l="1"/>
  <c r="E295" i="9" s="1"/>
  <c r="B295" i="9" s="1"/>
  <c r="G294" i="9"/>
  <c r="E294" i="9" s="1"/>
  <c r="B294" i="9" s="1"/>
  <c r="C1518" i="1"/>
  <c r="E408" i="4"/>
  <c r="D403" i="1" s="1"/>
  <c r="D345" i="1"/>
  <c r="E289" i="4"/>
  <c r="E290" i="4" s="1"/>
  <c r="D286" i="1" s="1"/>
  <c r="I17" i="3"/>
  <c r="F151" i="4"/>
  <c r="D407" i="1"/>
  <c r="H1096" i="1"/>
  <c r="G1096" i="1"/>
  <c r="H391" i="1"/>
  <c r="G391" i="1"/>
  <c r="H1222" i="1"/>
  <c r="G1222" i="1"/>
  <c r="G523" i="1"/>
  <c r="H523" i="1"/>
  <c r="H1153" i="1"/>
  <c r="G1153" i="1"/>
  <c r="D635" i="4"/>
  <c r="F420" i="4"/>
  <c r="C414" i="1"/>
  <c r="G102" i="1"/>
  <c r="H102" i="1"/>
  <c r="G1047" i="1"/>
  <c r="H1047" i="1"/>
  <c r="F6" i="4"/>
  <c r="H16" i="3"/>
  <c r="D290" i="4"/>
  <c r="D412" i="4"/>
  <c r="C2" i="1"/>
  <c r="H466" i="1"/>
  <c r="G466" i="1"/>
  <c r="H1065" i="1"/>
  <c r="G1065" i="1"/>
  <c r="G1299" i="1"/>
  <c r="H1299" i="1"/>
  <c r="H159" i="1"/>
  <c r="G159" i="1"/>
  <c r="D522" i="1"/>
  <c r="E636" i="4"/>
  <c r="D630" i="1" s="1"/>
  <c r="G306" i="1"/>
  <c r="H306" i="1"/>
  <c r="H1436" i="1"/>
  <c r="G1436" i="1"/>
  <c r="G135" i="1"/>
  <c r="H135" i="1"/>
  <c r="D1046" i="1"/>
  <c r="I21" i="3"/>
  <c r="B212" i="9"/>
  <c r="H147" i="1"/>
  <c r="G147" i="1"/>
  <c r="G293" i="1"/>
  <c r="H293" i="1"/>
  <c r="G1408" i="1"/>
  <c r="H1408" i="1"/>
  <c r="H276" i="9"/>
  <c r="D984" i="1"/>
  <c r="F237" i="5"/>
  <c r="H23" i="3"/>
  <c r="C1214" i="1"/>
  <c r="D175" i="5"/>
  <c r="G638" i="1"/>
  <c r="H638" i="1"/>
  <c r="G358" i="1"/>
  <c r="H358" i="1"/>
  <c r="C522" i="1"/>
  <c r="D636" i="4"/>
  <c r="F528" i="4"/>
  <c r="H21" i="3"/>
  <c r="C1046" i="1"/>
  <c r="F68" i="5"/>
  <c r="D6" i="5"/>
  <c r="H1518" i="1"/>
  <c r="G1518" i="1"/>
  <c r="G339" i="1"/>
  <c r="H339" i="1"/>
  <c r="H1383" i="1"/>
  <c r="G1383" i="1"/>
  <c r="G1517" i="1"/>
  <c r="H1517" i="1"/>
  <c r="H11" i="3"/>
  <c r="E298" i="9"/>
  <c r="B299" i="9"/>
  <c r="D408" i="4"/>
  <c r="F350" i="4"/>
  <c r="C345" i="1"/>
  <c r="G509" i="1"/>
  <c r="H509" i="1"/>
  <c r="G985" i="1"/>
  <c r="H985" i="1"/>
  <c r="G574" i="1"/>
  <c r="H574" i="1"/>
  <c r="D633" i="1"/>
  <c r="H1329" i="1"/>
  <c r="G1329" i="1"/>
  <c r="G415" i="1"/>
  <c r="H415" i="1"/>
  <c r="G3" i="1"/>
  <c r="H3" i="1"/>
  <c r="H28" i="3"/>
  <c r="F141" i="6"/>
  <c r="C1435" i="1"/>
  <c r="E19" i="9"/>
  <c r="D413" i="4"/>
  <c r="D291" i="4"/>
  <c r="C285" i="1"/>
  <c r="D407" i="4"/>
  <c r="E293" i="9" l="1"/>
  <c r="D285" i="1"/>
  <c r="H285" i="1" s="1"/>
  <c r="E413" i="4"/>
  <c r="F413" i="4" s="1"/>
  <c r="E291" i="4"/>
  <c r="D287" i="1" s="1"/>
  <c r="F289" i="4"/>
  <c r="H1435" i="1"/>
  <c r="G1435" i="1"/>
  <c r="F407" i="4"/>
  <c r="C402" i="1"/>
  <c r="D640" i="4"/>
  <c r="D415" i="4"/>
  <c r="C408" i="1"/>
  <c r="F175" i="5"/>
  <c r="C1152" i="1"/>
  <c r="H9" i="3"/>
  <c r="N3" i="9"/>
  <c r="I11" i="3"/>
  <c r="G285" i="1"/>
  <c r="F408" i="4"/>
  <c r="C403" i="1"/>
  <c r="G282" i="9"/>
  <c r="E282" i="9" s="1"/>
  <c r="B282" i="9" s="1"/>
  <c r="G276" i="9"/>
  <c r="E276" i="9" s="1"/>
  <c r="C984" i="1"/>
  <c r="F6" i="5"/>
  <c r="G1214" i="1"/>
  <c r="H1214" i="1"/>
  <c r="G2" i="1"/>
  <c r="H2" i="1"/>
  <c r="C629" i="1"/>
  <c r="F635" i="4"/>
  <c r="D414" i="4"/>
  <c r="F412" i="4"/>
  <c r="D639" i="4"/>
  <c r="C407" i="1"/>
  <c r="F636" i="4"/>
  <c r="C630" i="1"/>
  <c r="F291" i="4"/>
  <c r="C287" i="1"/>
  <c r="G345" i="1"/>
  <c r="H345" i="1"/>
  <c r="H1046" i="1"/>
  <c r="G1046" i="1"/>
  <c r="H522" i="1"/>
  <c r="G522" i="1"/>
  <c r="F290" i="4"/>
  <c r="C286" i="1"/>
  <c r="G414" i="1"/>
  <c r="H414" i="1"/>
  <c r="E415" i="4" l="1"/>
  <c r="D410" i="1" s="1"/>
  <c r="E414" i="4"/>
  <c r="D409" i="1" s="1"/>
  <c r="D408" i="1"/>
  <c r="G408" i="1" s="1"/>
  <c r="E640" i="4"/>
  <c r="E641" i="4" s="1"/>
  <c r="H630" i="1"/>
  <c r="G630" i="1"/>
  <c r="G407" i="1"/>
  <c r="H407" i="1"/>
  <c r="H8" i="3"/>
  <c r="H984" i="1"/>
  <c r="G984" i="1"/>
  <c r="G402" i="1"/>
  <c r="H402" i="1"/>
  <c r="F639" i="4"/>
  <c r="C633" i="1"/>
  <c r="D641" i="4"/>
  <c r="G629" i="1"/>
  <c r="H629" i="1"/>
  <c r="E275" i="9"/>
  <c r="B276" i="9"/>
  <c r="K3" i="9"/>
  <c r="I9" i="3"/>
  <c r="G1152" i="1"/>
  <c r="H1152" i="1"/>
  <c r="F415" i="4"/>
  <c r="C410" i="1"/>
  <c r="G286" i="1"/>
  <c r="H286" i="1"/>
  <c r="G287" i="1"/>
  <c r="H287" i="1"/>
  <c r="C409" i="1"/>
  <c r="G403" i="1"/>
  <c r="H403" i="1"/>
  <c r="D642" i="4"/>
  <c r="C634" i="1"/>
  <c r="F640" i="4" l="1"/>
  <c r="D634" i="1"/>
  <c r="G634" i="1" s="1"/>
  <c r="E642" i="4"/>
  <c r="D636" i="1" s="1"/>
  <c r="H408" i="1"/>
  <c r="F414" i="4"/>
  <c r="D635" i="1"/>
  <c r="G633" i="1"/>
  <c r="H633" i="1"/>
  <c r="D646" i="4"/>
  <c r="C636" i="1"/>
  <c r="F642" i="4"/>
  <c r="G410" i="1"/>
  <c r="H410" i="1"/>
  <c r="H634" i="1"/>
  <c r="F641" i="4"/>
  <c r="D645" i="4"/>
  <c r="C635" i="1"/>
  <c r="M3" i="9"/>
  <c r="I8" i="3"/>
  <c r="G409" i="1"/>
  <c r="H409" i="1"/>
  <c r="E646" i="4" l="1"/>
  <c r="D640" i="1" s="1"/>
  <c r="E645" i="4"/>
  <c r="I18" i="3" s="1"/>
  <c r="H636" i="1"/>
  <c r="G636" i="1"/>
  <c r="H635" i="1"/>
  <c r="G635" i="1"/>
  <c r="H18" i="3"/>
  <c r="C639" i="1"/>
  <c r="I19" i="3"/>
  <c r="H19" i="3"/>
  <c r="F646" i="4"/>
  <c r="C640" i="1"/>
  <c r="G274" i="9" l="1"/>
  <c r="E274" i="9" s="1"/>
  <c r="B274" i="9" s="1"/>
  <c r="D639" i="1"/>
  <c r="H639" i="1" s="1"/>
  <c r="F645" i="4"/>
  <c r="H7" i="3"/>
  <c r="J3" i="9" s="1"/>
  <c r="G640" i="1"/>
  <c r="H640" i="1"/>
  <c r="G639" i="1" l="1"/>
  <c r="I7" i="3"/>
  <c r="M271" i="9"/>
  <c r="L271" i="9"/>
  <c r="G18" i="9"/>
  <c r="H18" i="9"/>
  <c r="I17" i="9"/>
  <c r="J8" i="9"/>
  <c r="G15" i="9"/>
  <c r="K8" i="9"/>
  <c r="J13" i="9"/>
  <c r="K9" i="9"/>
  <c r="L15" i="9"/>
  <c r="J7" i="9"/>
  <c r="I12" i="9"/>
  <c r="I13" i="9"/>
  <c r="I9" i="9"/>
  <c r="H16" i="9"/>
  <c r="J9" i="9"/>
  <c r="H15" i="9"/>
  <c r="K5" i="9"/>
  <c r="J10" i="9"/>
  <c r="M16" i="9"/>
  <c r="I8" i="9"/>
  <c r="M15" i="9"/>
  <c r="I5" i="9"/>
  <c r="K11" i="9"/>
  <c r="J17" i="9"/>
  <c r="J5" i="9"/>
  <c r="L16" i="9"/>
  <c r="J6" i="9"/>
  <c r="I11" i="9"/>
  <c r="H17" i="9"/>
  <c r="K10" i="9"/>
  <c r="G16" i="9"/>
  <c r="K7" i="9"/>
  <c r="J12" i="9"/>
  <c r="I6" i="9"/>
  <c r="K12" i="9"/>
  <c r="G17" i="9"/>
  <c r="I7" i="9"/>
  <c r="K13" i="9"/>
  <c r="K6" i="9"/>
  <c r="J11" i="9"/>
  <c r="E8" i="9" l="1"/>
  <c r="B8" i="9" s="1"/>
  <c r="E16" i="9"/>
  <c r="E13" i="9"/>
  <c r="B13" i="9" s="1"/>
  <c r="F271" i="9"/>
  <c r="B271" i="9" s="1"/>
  <c r="E17" i="9"/>
  <c r="B17" i="9" s="1"/>
  <c r="E12" i="9"/>
  <c r="B12" i="9" s="1"/>
  <c r="E6" i="9"/>
  <c r="B6" i="9" s="1"/>
  <c r="F16" i="9"/>
  <c r="E5" i="9"/>
  <c r="E10" i="9"/>
  <c r="B10" i="9" s="1"/>
  <c r="E11" i="9"/>
  <c r="B11" i="9" s="1"/>
  <c r="E7" i="9"/>
  <c r="B7" i="9" s="1"/>
  <c r="E9" i="9"/>
  <c r="B9" i="9" s="1"/>
  <c r="F15" i="9"/>
  <c r="E15" i="9"/>
  <c r="E18" i="9"/>
  <c r="B18" i="9" s="1"/>
  <c r="B16" i="9" l="1"/>
  <c r="F19" i="9"/>
  <c r="F14" i="9"/>
  <c r="E14" i="9"/>
  <c r="B15" i="9"/>
  <c r="B5" i="9"/>
  <c r="E4" i="9"/>
  <c r="F3" i="9" l="1"/>
  <c r="E3" i="9"/>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<sst xmlns="http://schemas.openxmlformats.org/spreadsheetml/2006/main" count="4338" uniqueCount="3399">
  <si>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</si>
  <si>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</si>
  <si>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</si>
  <si>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</si>
  <si>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</si>
  <si>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</si>
  <si>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</si>
  <si>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</si>
  <si>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</si>
  <si>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</si>
  <si>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</si>
  <si>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</si>
  <si>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</si>
  <si>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</si>
  <si>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</si>
  <si>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</si>
  <si>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</si>
  <si>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</si>
  <si>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</si>
  <si>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</si>
  <si>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</si>
  <si>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</si>
  <si>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</si>
  <si>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</si>
  <si>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</si>
  <si>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</si>
  <si>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</si>
  <si>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</si>
  <si>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</si>
  <si>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</si>
  <si>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</si>
  <si>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UČENIČKI DOM IVANIĆ GRAD</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</si>
  <si>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</si>
  <si>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</si>
  <si>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</si>
  <si>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</si>
  <si>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</si>
  <si>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</si>
  <si>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</si>
  <si>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</si>
  <si>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</si>
  <si>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</si>
  <si>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</si>
  <si>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</si>
  <si>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</si>
  <si>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</si>
  <si>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</si>
  <si>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</si>
  <si>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</si>
  <si>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19564 - UČENIČKI DOM IVANIĆ GRAD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</si>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</sst>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350973.43999999994</v>
      </c>
      <c r="D2" s="6">
        <f>'PR-RAS'!E6</f>
        <v>352452.79000000004</v>
      </c>
      <c r="E2" s="6">
        <v>0</v>
      </c>
      <c r="F2" s="6">
        <v>0</v>
      </c>
      <c r="G2" s="7">
        <f t="shared" ref="G2:G264" si="0">(B2/1000)*(C2*1+D2*2)</f>
        <v>1055.8790200000001</v>
      </c>
      <c r="H2" s="7">
        <f t="shared" ref="H2:H264" si="1">ABS(C2-ROUND(C2,0))+ABS(D2-ROUND(D2,0))</f>
        <v>0.64999999990686774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214221.15</v>
      </c>
      <c r="D46" s="1">
        <f>'PR-RAS'!E50</f>
        <v>234834.62</v>
      </c>
      <c r="E46" s="1">
        <v>0</v>
      </c>
      <c r="F46" s="1">
        <v>0</v>
      </c>
      <c r="G46" s="2">
        <f t="shared" si="0"/>
        <v>30775.06755</v>
      </c>
      <c r="H46" s="2">
        <f t="shared" si="1"/>
        <v>0.52999999999883585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214221.15</v>
      </c>
      <c r="D64" s="1">
        <f>'PR-RAS'!E68</f>
        <v>234834.62</v>
      </c>
      <c r="E64" s="1">
        <v>0</v>
      </c>
      <c r="F64" s="1">
        <v>0</v>
      </c>
      <c r="G64" s="2">
        <f t="shared" si="0"/>
        <v>43085.094570000001</v>
      </c>
      <c r="H64" s="2">
        <f t="shared" si="1"/>
        <v>0.52999999999883585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214221.15</v>
      </c>
      <c r="D65" s="1">
        <f>'PR-RAS'!E69</f>
        <v>234834.62</v>
      </c>
      <c r="E65" s="1">
        <v>0</v>
      </c>
      <c r="F65" s="1">
        <v>0</v>
      </c>
      <c r="G65" s="2">
        <f t="shared" si="0"/>
        <v>43768.984960000002</v>
      </c>
      <c r="H65" s="2">
        <f t="shared" si="1"/>
        <v>0.52999999999883585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0.18</v>
      </c>
      <c r="D78" s="1">
        <f>'PR-RAS'!E82</f>
        <v>4.59</v>
      </c>
      <c r="E78" s="1">
        <v>0</v>
      </c>
      <c r="F78" s="1">
        <v>0</v>
      </c>
      <c r="G78" s="2">
        <f t="shared" si="0"/>
        <v>0.72071999999999992</v>
      </c>
      <c r="H78" s="2">
        <f t="shared" si="1"/>
        <v>0.59000000000000008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0.18</v>
      </c>
      <c r="D79" s="1">
        <f>'PR-RAS'!E83</f>
        <v>4.59</v>
      </c>
      <c r="E79" s="1">
        <v>0</v>
      </c>
      <c r="F79" s="1">
        <v>0</v>
      </c>
      <c r="G79" s="2">
        <f t="shared" si="0"/>
        <v>0.73007999999999995</v>
      </c>
      <c r="H79" s="2">
        <f t="shared" si="1"/>
        <v>0.59000000000000008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0.18</v>
      </c>
      <c r="D81" s="1">
        <f>'PR-RAS'!E85</f>
        <v>4.59</v>
      </c>
      <c r="E81" s="1">
        <v>0</v>
      </c>
      <c r="F81" s="1">
        <v>0</v>
      </c>
      <c r="G81" s="2">
        <f t="shared" si="0"/>
        <v>0.74880000000000002</v>
      </c>
      <c r="H81" s="2">
        <f t="shared" si="1"/>
        <v>0.59000000000000008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43076.71</v>
      </c>
      <c r="D102" s="1">
        <f>'PR-RAS'!E106</f>
        <v>36425.18</v>
      </c>
      <c r="E102" s="1">
        <v>0</v>
      </c>
      <c r="F102" s="1">
        <v>0</v>
      </c>
      <c r="G102" s="2">
        <f t="shared" si="0"/>
        <v>11708.634070000002</v>
      </c>
      <c r="H102" s="2">
        <f t="shared" si="1"/>
        <v>0.47000000000116415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43076.71</v>
      </c>
      <c r="D108" s="1">
        <f>'PR-RAS'!E112</f>
        <v>36425.18</v>
      </c>
      <c r="E108" s="1">
        <v>0</v>
      </c>
      <c r="F108" s="1">
        <v>0</v>
      </c>
      <c r="G108" s="2">
        <f t="shared" si="0"/>
        <v>12404.19649</v>
      </c>
      <c r="H108" s="2">
        <f t="shared" si="1"/>
        <v>0.47000000000116415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43076.71</v>
      </c>
      <c r="D113" s="1">
        <f>'PR-RAS'!E117</f>
        <v>36425.18</v>
      </c>
      <c r="E113" s="1">
        <v>0</v>
      </c>
      <c r="F113" s="1">
        <v>0</v>
      </c>
      <c r="G113" s="2">
        <f t="shared" si="0"/>
        <v>12983.831840000001</v>
      </c>
      <c r="H113" s="2">
        <f t="shared" si="1"/>
        <v>0.47000000000116415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15181.17</v>
      </c>
      <c r="D120" s="1">
        <f>'PR-RAS'!E124</f>
        <v>21218.18</v>
      </c>
      <c r="E120" s="1">
        <v>0</v>
      </c>
      <c r="F120" s="1">
        <v>0</v>
      </c>
      <c r="G120" s="2">
        <f t="shared" si="0"/>
        <v>6856.4860699999999</v>
      </c>
      <c r="H120" s="2">
        <f t="shared" si="1"/>
        <v>0.3500000000003638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15181.17</v>
      </c>
      <c r="D121" s="1">
        <f>'PR-RAS'!E125</f>
        <v>21218.18</v>
      </c>
      <c r="E121" s="1">
        <v>0</v>
      </c>
      <c r="F121" s="1">
        <v>0</v>
      </c>
      <c r="G121" s="2">
        <f t="shared" si="0"/>
        <v>6914.1035999999995</v>
      </c>
      <c r="H121" s="2">
        <f t="shared" si="1"/>
        <v>0.3500000000003638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15181.17</v>
      </c>
      <c r="D123" s="1">
        <f>'PR-RAS'!E127</f>
        <v>21218.18</v>
      </c>
      <c r="E123" s="1">
        <v>0</v>
      </c>
      <c r="F123" s="1">
        <v>0</v>
      </c>
      <c r="G123" s="2">
        <f t="shared" si="0"/>
        <v>7029.3386599999994</v>
      </c>
      <c r="H123" s="2">
        <f t="shared" si="1"/>
        <v>0.3500000000003638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78494.23</v>
      </c>
      <c r="D129" s="1">
        <f>'PR-RAS'!E133</f>
        <v>59949.51</v>
      </c>
      <c r="E129" s="1">
        <v>0</v>
      </c>
      <c r="F129" s="1">
        <v>0</v>
      </c>
      <c r="G129" s="2">
        <f t="shared" si="0"/>
        <v>25394.335999999999</v>
      </c>
      <c r="H129" s="2">
        <f t="shared" si="1"/>
        <v>0.7199999999938882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78494.23</v>
      </c>
      <c r="D130" s="1">
        <f>'PR-RAS'!E134</f>
        <v>59949.51</v>
      </c>
      <c r="E130" s="1">
        <v>0</v>
      </c>
      <c r="F130" s="1">
        <v>0</v>
      </c>
      <c r="G130" s="2">
        <f t="shared" si="0"/>
        <v>25592.72925</v>
      </c>
      <c r="H130" s="2">
        <f t="shared" si="1"/>
        <v>0.7199999999938882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78494.23</v>
      </c>
      <c r="D131" s="1">
        <f>'PR-RAS'!E135</f>
        <v>59949.51</v>
      </c>
      <c r="E131" s="1">
        <v>0</v>
      </c>
      <c r="F131" s="1">
        <v>0</v>
      </c>
      <c r="G131" s="2">
        <f t="shared" si="0"/>
        <v>25791.122500000001</v>
      </c>
      <c r="H131" s="2">
        <f t="shared" si="1"/>
        <v>0.7199999999938882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20.71</v>
      </c>
      <c r="E135" s="1">
        <v>0</v>
      </c>
      <c r="F135" s="1">
        <v>0</v>
      </c>
      <c r="G135" s="2">
        <f t="shared" si="0"/>
        <v>5.5502800000000008</v>
      </c>
      <c r="H135" s="2">
        <f t="shared" si="1"/>
        <v>0.28999999999999915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20.71</v>
      </c>
      <c r="E146" s="1">
        <v>0</v>
      </c>
      <c r="F146" s="1">
        <v>0</v>
      </c>
      <c r="G146" s="2">
        <f t="shared" si="0"/>
        <v>6.0058999999999996</v>
      </c>
      <c r="H146" s="2">
        <f t="shared" si="1"/>
        <v>0.28999999999999915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340127.48</v>
      </c>
      <c r="D147" s="1">
        <f>'PR-RAS'!E151</f>
        <v>338644.32</v>
      </c>
      <c r="E147" s="1">
        <v>0</v>
      </c>
      <c r="F147" s="1">
        <v>0</v>
      </c>
      <c r="G147" s="2">
        <f t="shared" si="0"/>
        <v>148542.75352</v>
      </c>
      <c r="H147" s="2">
        <f t="shared" si="1"/>
        <v>0.79999999998835847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198879.18</v>
      </c>
      <c r="D148" s="1">
        <f>'PR-RAS'!E152</f>
        <v>212901.25999999998</v>
      </c>
      <c r="E148" s="1">
        <v>0</v>
      </c>
      <c r="F148" s="1">
        <v>0</v>
      </c>
      <c r="G148" s="2">
        <f t="shared" si="0"/>
        <v>91828.209899999987</v>
      </c>
      <c r="H148" s="2">
        <f t="shared" si="1"/>
        <v>0.43999999997322448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164469.65</v>
      </c>
      <c r="D149" s="1">
        <f>'PR-RAS'!E153</f>
        <v>175013.83</v>
      </c>
      <c r="E149" s="1">
        <v>0</v>
      </c>
      <c r="F149" s="1">
        <v>0</v>
      </c>
      <c r="G149" s="2">
        <f t="shared" si="0"/>
        <v>76145.601879999987</v>
      </c>
      <c r="H149" s="2">
        <f t="shared" si="1"/>
        <v>0.52000000001862645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164469.65</v>
      </c>
      <c r="D150" s="1">
        <f>'PR-RAS'!E154</f>
        <v>175013.83</v>
      </c>
      <c r="E150" s="1">
        <v>0</v>
      </c>
      <c r="F150" s="1">
        <v>0</v>
      </c>
      <c r="G150" s="2">
        <f t="shared" si="0"/>
        <v>76660.099189999994</v>
      </c>
      <c r="H150" s="2">
        <f t="shared" si="1"/>
        <v>0.52000000001862645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7333.98</v>
      </c>
      <c r="D154" s="1">
        <f>'PR-RAS'!E158</f>
        <v>9010.16</v>
      </c>
      <c r="E154" s="1">
        <v>0</v>
      </c>
      <c r="F154" s="1">
        <v>0</v>
      </c>
      <c r="G154" s="2">
        <f t="shared" si="0"/>
        <v>3879.2078999999999</v>
      </c>
      <c r="H154" s="2">
        <f t="shared" si="1"/>
        <v>0.18000000000029104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27075.55</v>
      </c>
      <c r="D155" s="1">
        <f>'PR-RAS'!E159</f>
        <v>28877.27</v>
      </c>
      <c r="E155" s="1">
        <v>0</v>
      </c>
      <c r="F155" s="1">
        <v>0</v>
      </c>
      <c r="G155" s="2">
        <f t="shared" si="0"/>
        <v>13063.833859999999</v>
      </c>
      <c r="H155" s="2">
        <f t="shared" si="1"/>
        <v>0.72000000000116415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27037.48</v>
      </c>
      <c r="D157" s="1">
        <f>'PR-RAS'!E161</f>
        <v>28877.27</v>
      </c>
      <c r="E157" s="1">
        <v>0</v>
      </c>
      <c r="F157" s="1">
        <v>0</v>
      </c>
      <c r="G157" s="2">
        <f t="shared" si="0"/>
        <v>13227.555120000001</v>
      </c>
      <c r="H157" s="2">
        <f t="shared" si="1"/>
        <v>0.75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38.07</v>
      </c>
      <c r="D158" s="1">
        <f>'PR-RAS'!E162</f>
        <v>0</v>
      </c>
      <c r="E158" s="1">
        <v>0</v>
      </c>
      <c r="F158" s="1">
        <v>0</v>
      </c>
      <c r="G158" s="2">
        <f t="shared" si="0"/>
        <v>5.9769899999999998</v>
      </c>
      <c r="H158" s="2">
        <f t="shared" si="1"/>
        <v>7.0000000000000284E-2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140438.54</v>
      </c>
      <c r="D159" s="1">
        <f>'PR-RAS'!E163</f>
        <v>125066.23</v>
      </c>
      <c r="E159" s="1">
        <v>0</v>
      </c>
      <c r="F159" s="1">
        <v>0</v>
      </c>
      <c r="G159" s="2">
        <f t="shared" si="0"/>
        <v>61710.218000000001</v>
      </c>
      <c r="H159" s="2">
        <f t="shared" si="1"/>
        <v>0.68999999998777639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7454.39</v>
      </c>
      <c r="D160" s="1">
        <f>'PR-RAS'!E164</f>
        <v>9391.2000000000007</v>
      </c>
      <c r="E160" s="1">
        <v>0</v>
      </c>
      <c r="F160" s="1">
        <v>0</v>
      </c>
      <c r="G160" s="2">
        <f t="shared" si="0"/>
        <v>4171.6496100000004</v>
      </c>
      <c r="H160" s="2">
        <f t="shared" si="1"/>
        <v>0.59000000000105501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2652.2</v>
      </c>
      <c r="D161" s="1">
        <f>'PR-RAS'!E165</f>
        <v>4768.63</v>
      </c>
      <c r="E161" s="1">
        <v>0</v>
      </c>
      <c r="F161" s="1">
        <v>0</v>
      </c>
      <c r="G161" s="2">
        <f t="shared" si="0"/>
        <v>1950.3136</v>
      </c>
      <c r="H161" s="2">
        <f t="shared" si="1"/>
        <v>0.56999999999970896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4503.5600000000004</v>
      </c>
      <c r="D162" s="1">
        <f>'PR-RAS'!E166</f>
        <v>4502.57</v>
      </c>
      <c r="E162" s="1">
        <v>0</v>
      </c>
      <c r="F162" s="1">
        <v>0</v>
      </c>
      <c r="G162" s="2">
        <f t="shared" si="0"/>
        <v>2174.9007000000001</v>
      </c>
      <c r="H162" s="2">
        <f t="shared" si="1"/>
        <v>0.86999999999989086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298.63</v>
      </c>
      <c r="D163" s="1">
        <f>'PR-RAS'!E167</f>
        <v>120</v>
      </c>
      <c r="E163" s="1">
        <v>0</v>
      </c>
      <c r="F163" s="1">
        <v>0</v>
      </c>
      <c r="G163" s="2">
        <f t="shared" si="0"/>
        <v>87.25806</v>
      </c>
      <c r="H163" s="2">
        <f t="shared" si="1"/>
        <v>0.37000000000000455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94601.76</v>
      </c>
      <c r="D165" s="1">
        <f>'PR-RAS'!E169</f>
        <v>71311.42</v>
      </c>
      <c r="E165" s="1">
        <v>0</v>
      </c>
      <c r="F165" s="1">
        <v>0</v>
      </c>
      <c r="G165" s="2">
        <f t="shared" si="0"/>
        <v>38904.8344</v>
      </c>
      <c r="H165" s="2">
        <f t="shared" si="1"/>
        <v>0.66000000000349246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6320.6</v>
      </c>
      <c r="D166" s="1">
        <f>'PR-RAS'!E170</f>
        <v>8397.7000000000007</v>
      </c>
      <c r="E166" s="1">
        <v>0</v>
      </c>
      <c r="F166" s="1">
        <v>0</v>
      </c>
      <c r="G166" s="2">
        <f t="shared" si="0"/>
        <v>3814.1400000000003</v>
      </c>
      <c r="H166" s="2">
        <f t="shared" si="1"/>
        <v>0.69999999999890861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44210.559999999998</v>
      </c>
      <c r="D167" s="1">
        <f>'PR-RAS'!E171</f>
        <v>45301.94</v>
      </c>
      <c r="E167" s="1">
        <v>0</v>
      </c>
      <c r="F167" s="1">
        <v>0</v>
      </c>
      <c r="G167" s="2">
        <f t="shared" si="0"/>
        <v>22379.197040000003</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22180.63</v>
      </c>
      <c r="D168" s="1">
        <f>'PR-RAS'!E172</f>
        <v>14282.97</v>
      </c>
      <c r="E168" s="1">
        <v>0</v>
      </c>
      <c r="F168" s="1">
        <v>0</v>
      </c>
      <c r="G168" s="2">
        <f t="shared" si="0"/>
        <v>8474.6771900000003</v>
      </c>
      <c r="H168" s="2">
        <f t="shared" si="1"/>
        <v>0.3999999999996362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1490.29</v>
      </c>
      <c r="D169" s="1">
        <f>'PR-RAS'!E173</f>
        <v>1642.27</v>
      </c>
      <c r="E169" s="1">
        <v>0</v>
      </c>
      <c r="F169" s="1">
        <v>0</v>
      </c>
      <c r="G169" s="2">
        <f t="shared" si="0"/>
        <v>802.17144000000008</v>
      </c>
      <c r="H169" s="2">
        <f t="shared" si="1"/>
        <v>0.55999999999994543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16749.490000000002</v>
      </c>
      <c r="D170" s="1">
        <f>'PR-RAS'!E174</f>
        <v>908.42</v>
      </c>
      <c r="E170" s="1">
        <v>0</v>
      </c>
      <c r="F170" s="1">
        <v>0</v>
      </c>
      <c r="G170" s="2">
        <f t="shared" si="0"/>
        <v>3137.7097700000004</v>
      </c>
      <c r="H170" s="2">
        <f t="shared" si="1"/>
        <v>0.91000000000155978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3650.19</v>
      </c>
      <c r="D172" s="1">
        <f>'PR-RAS'!E176</f>
        <v>778.12</v>
      </c>
      <c r="E172" s="1">
        <v>0</v>
      </c>
      <c r="F172" s="1">
        <v>0</v>
      </c>
      <c r="G172" s="2">
        <f t="shared" si="0"/>
        <v>890.29953000000012</v>
      </c>
      <c r="H172" s="2">
        <f t="shared" si="1"/>
        <v>0.31000000000005912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29905.51</v>
      </c>
      <c r="D173" s="1">
        <f>'PR-RAS'!E177</f>
        <v>35082.6</v>
      </c>
      <c r="E173" s="1">
        <v>0</v>
      </c>
      <c r="F173" s="1">
        <v>0</v>
      </c>
      <c r="G173" s="2">
        <f t="shared" si="0"/>
        <v>17212.162119999997</v>
      </c>
      <c r="H173" s="2">
        <f t="shared" si="1"/>
        <v>0.8900000000030559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2877.45</v>
      </c>
      <c r="D174" s="1">
        <f>'PR-RAS'!E178</f>
        <v>2302.35</v>
      </c>
      <c r="E174" s="1">
        <v>0</v>
      </c>
      <c r="F174" s="1">
        <v>0</v>
      </c>
      <c r="G174" s="2">
        <f t="shared" si="0"/>
        <v>1294.4119499999999</v>
      </c>
      <c r="H174" s="2">
        <f t="shared" si="1"/>
        <v>0.79999999999972715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10205.42</v>
      </c>
      <c r="D175" s="1">
        <f>'PR-RAS'!E179</f>
        <v>22285.35</v>
      </c>
      <c r="E175" s="1">
        <v>0</v>
      </c>
      <c r="F175" s="1">
        <v>0</v>
      </c>
      <c r="G175" s="2">
        <f t="shared" si="0"/>
        <v>9531.0448799999976</v>
      </c>
      <c r="H175" s="2">
        <f t="shared" si="1"/>
        <v>0.76999999999861757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1425.95</v>
      </c>
      <c r="D176" s="1">
        <f>'PR-RAS'!E180</f>
        <v>1167.27</v>
      </c>
      <c r="E176" s="1">
        <v>0</v>
      </c>
      <c r="F176" s="1">
        <v>0</v>
      </c>
      <c r="G176" s="2">
        <f t="shared" si="0"/>
        <v>658.08574999999996</v>
      </c>
      <c r="H176" s="2">
        <f t="shared" si="1"/>
        <v>0.31999999999993634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2175.1999999999998</v>
      </c>
      <c r="D177" s="1">
        <f>'PR-RAS'!E181</f>
        <v>2132.58</v>
      </c>
      <c r="E177" s="1">
        <v>0</v>
      </c>
      <c r="F177" s="1">
        <v>0</v>
      </c>
      <c r="G177" s="2">
        <f t="shared" si="0"/>
        <v>1133.5033599999999</v>
      </c>
      <c r="H177" s="2">
        <f t="shared" si="1"/>
        <v>0.61999999999989086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409.12</v>
      </c>
      <c r="D179" s="1">
        <f>'PR-RAS'!E183</f>
        <v>129.36000000000001</v>
      </c>
      <c r="E179" s="1">
        <v>0</v>
      </c>
      <c r="F179" s="1">
        <v>0</v>
      </c>
      <c r="G179" s="2">
        <f t="shared" si="0"/>
        <v>118.87551999999999</v>
      </c>
      <c r="H179" s="2">
        <f t="shared" si="1"/>
        <v>0.48000000000001819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10500.07</v>
      </c>
      <c r="D180" s="1">
        <f>'PR-RAS'!E184</f>
        <v>4205.1400000000003</v>
      </c>
      <c r="E180" s="1">
        <v>0</v>
      </c>
      <c r="F180" s="1">
        <v>0</v>
      </c>
      <c r="G180" s="2">
        <f t="shared" si="0"/>
        <v>3384.9526499999997</v>
      </c>
      <c r="H180" s="2">
        <f t="shared" si="1"/>
        <v>0.21000000000003638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1822.29</v>
      </c>
      <c r="D181" s="1">
        <f>'PR-RAS'!E185</f>
        <v>1968.44</v>
      </c>
      <c r="E181" s="1">
        <v>0</v>
      </c>
      <c r="F181" s="1">
        <v>0</v>
      </c>
      <c r="G181" s="2">
        <f t="shared" si="0"/>
        <v>1036.6505999999999</v>
      </c>
      <c r="H181" s="2">
        <f t="shared" si="1"/>
        <v>0.73000000000001819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490.01</v>
      </c>
      <c r="D182" s="1">
        <f>'PR-RAS'!E186</f>
        <v>892.11</v>
      </c>
      <c r="E182" s="1">
        <v>0</v>
      </c>
      <c r="F182" s="1">
        <v>0</v>
      </c>
      <c r="G182" s="2">
        <f t="shared" si="0"/>
        <v>411.63562999999999</v>
      </c>
      <c r="H182" s="2">
        <f t="shared" si="1"/>
        <v>0.12000000000000455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8476.8799999999992</v>
      </c>
      <c r="D184" s="1">
        <f>'PR-RAS'!E188</f>
        <v>9281.01</v>
      </c>
      <c r="E184" s="1">
        <v>0</v>
      </c>
      <c r="F184" s="1">
        <v>0</v>
      </c>
      <c r="G184" s="2">
        <f t="shared" si="0"/>
        <v>4948.1187</v>
      </c>
      <c r="H184" s="2">
        <f t="shared" si="1"/>
        <v>0.13000000000101863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4024.77</v>
      </c>
      <c r="D186" s="1">
        <f>'PR-RAS'!E190</f>
        <v>3804.4</v>
      </c>
      <c r="E186" s="1">
        <v>0</v>
      </c>
      <c r="F186" s="1">
        <v>0</v>
      </c>
      <c r="G186" s="2">
        <f t="shared" si="0"/>
        <v>2152.21045</v>
      </c>
      <c r="H186" s="2">
        <f t="shared" si="1"/>
        <v>0.63000000000010914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949.82</v>
      </c>
      <c r="D187" s="1">
        <f>'PR-RAS'!E191</f>
        <v>180.03</v>
      </c>
      <c r="E187" s="1">
        <v>0</v>
      </c>
      <c r="F187" s="1">
        <v>0</v>
      </c>
      <c r="G187" s="2">
        <f t="shared" si="0"/>
        <v>243.63768000000002</v>
      </c>
      <c r="H187" s="2">
        <f t="shared" si="1"/>
        <v>0.20999999999995111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99.54</v>
      </c>
      <c r="D188" s="1">
        <f>'PR-RAS'!E192</f>
        <v>295</v>
      </c>
      <c r="E188" s="1">
        <v>0</v>
      </c>
      <c r="F188" s="1">
        <v>0</v>
      </c>
      <c r="G188" s="2">
        <f t="shared" si="0"/>
        <v>128.94397999999998</v>
      </c>
      <c r="H188" s="2">
        <f t="shared" si="1"/>
        <v>0.45999999999999375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1336.52</v>
      </c>
      <c r="D189" s="1">
        <f>'PR-RAS'!E193</f>
        <v>1162.51</v>
      </c>
      <c r="E189" s="1">
        <v>0</v>
      </c>
      <c r="F189" s="1">
        <v>0</v>
      </c>
      <c r="G189" s="2">
        <f t="shared" si="0"/>
        <v>688.36951999999997</v>
      </c>
      <c r="H189" s="2">
        <f t="shared" si="1"/>
        <v>0.97000000000002728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2066.23</v>
      </c>
      <c r="D191" s="1">
        <f>'PR-RAS'!E195</f>
        <v>3839.07</v>
      </c>
      <c r="E191" s="1">
        <v>0</v>
      </c>
      <c r="F191" s="1">
        <v>0</v>
      </c>
      <c r="G191" s="2">
        <f t="shared" si="0"/>
        <v>1851.4303000000002</v>
      </c>
      <c r="H191" s="2">
        <f t="shared" si="1"/>
        <v>0.3000000000001819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769.94</v>
      </c>
      <c r="D192" s="1">
        <f>'PR-RAS'!E196</f>
        <v>676.82999999999993</v>
      </c>
      <c r="E192" s="1">
        <v>0</v>
      </c>
      <c r="F192" s="1">
        <v>0</v>
      </c>
      <c r="G192" s="2">
        <f t="shared" si="0"/>
        <v>405.60759999999999</v>
      </c>
      <c r="H192" s="2">
        <f t="shared" si="1"/>
        <v>0.23000000000001819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769.94</v>
      </c>
      <c r="D206" s="1">
        <f>'PR-RAS'!E210</f>
        <v>676.82999999999993</v>
      </c>
      <c r="E206" s="1">
        <v>0</v>
      </c>
      <c r="F206" s="1">
        <v>0</v>
      </c>
      <c r="G206" s="2">
        <f t="shared" si="0"/>
        <v>435.33799999999997</v>
      </c>
      <c r="H206" s="2">
        <f t="shared" si="1"/>
        <v>0.23000000000001819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390.57</v>
      </c>
      <c r="D207" s="1">
        <f>'PR-RAS'!E211</f>
        <v>375.8</v>
      </c>
      <c r="E207" s="1">
        <v>0</v>
      </c>
      <c r="F207" s="1">
        <v>0</v>
      </c>
      <c r="G207" s="2">
        <f t="shared" si="0"/>
        <v>235.28702000000001</v>
      </c>
      <c r="H207" s="2">
        <f t="shared" si="1"/>
        <v>0.62999999999999545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379.37</v>
      </c>
      <c r="D209" s="1">
        <f>'PR-RAS'!E213</f>
        <v>0</v>
      </c>
      <c r="E209" s="1">
        <v>0</v>
      </c>
      <c r="F209" s="1">
        <v>0</v>
      </c>
      <c r="G209" s="2">
        <f t="shared" si="0"/>
        <v>78.908959999999993</v>
      </c>
      <c r="H209" s="2">
        <f t="shared" si="1"/>
        <v>0.37000000000000455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301.02999999999997</v>
      </c>
      <c r="E210" s="1">
        <v>0</v>
      </c>
      <c r="F210" s="1">
        <v>0</v>
      </c>
      <c r="G210" s="2">
        <f t="shared" si="0"/>
        <v>125.83053999999998</v>
      </c>
      <c r="H210" s="2">
        <f t="shared" si="1"/>
        <v>2.9999999999972715E-2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39.82</v>
      </c>
      <c r="D259" s="1">
        <f>'PR-RAS'!E263</f>
        <v>0</v>
      </c>
      <c r="E259" s="1">
        <v>0</v>
      </c>
      <c r="F259" s="1">
        <v>0</v>
      </c>
      <c r="G259" s="2">
        <f t="shared" si="0"/>
        <v>10.27356</v>
      </c>
      <c r="H259" s="2">
        <f t="shared" si="1"/>
        <v>0.17999999999999972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39.82</v>
      </c>
      <c r="D260" s="1">
        <f>'PR-RAS'!E264</f>
        <v>0</v>
      </c>
      <c r="E260" s="1">
        <v>0</v>
      </c>
      <c r="F260" s="1">
        <v>0</v>
      </c>
      <c r="G260" s="2">
        <f t="shared" si="0"/>
        <v>10.31338</v>
      </c>
      <c r="H260" s="2">
        <f t="shared" si="1"/>
        <v>0.17999999999999972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39.82</v>
      </c>
      <c r="D261" s="1">
        <f>'PR-RAS'!E265</f>
        <v>0</v>
      </c>
      <c r="E261" s="1">
        <v>0</v>
      </c>
      <c r="F261" s="1">
        <v>0</v>
      </c>
      <c r="G261" s="2">
        <f t="shared" si="0"/>
        <v>10.353200000000001</v>
      </c>
      <c r="H261" s="2">
        <f t="shared" si="1"/>
        <v>0.17999999999999972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340127.48</v>
      </c>
      <c r="D285" s="1">
        <f>'PR-RAS'!E289</f>
        <v>338644.32</v>
      </c>
      <c r="E285" s="1">
        <v>0</v>
      </c>
      <c r="F285" s="1">
        <v>0</v>
      </c>
      <c r="G285" s="2">
        <f t="shared" si="8"/>
        <v>288946.17807999998</v>
      </c>
      <c r="H285" s="2">
        <f t="shared" si="9"/>
        <v>0.79999999998835847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10845.959999999963</v>
      </c>
      <c r="D286" s="1">
        <f>'PR-RAS'!E290</f>
        <v>13808.47000000003</v>
      </c>
      <c r="E286" s="1">
        <v>0</v>
      </c>
      <c r="F286" s="1">
        <v>0</v>
      </c>
      <c r="G286" s="2">
        <f t="shared" si="8"/>
        <v>10961.926500000005</v>
      </c>
      <c r="H286" s="2">
        <f t="shared" si="9"/>
        <v>0.51000000006752089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200132.01</v>
      </c>
      <c r="D288" s="1">
        <f>'PR-RAS'!E292</f>
        <v>166599.25</v>
      </c>
      <c r="E288" s="1">
        <v>0</v>
      </c>
      <c r="F288" s="1">
        <v>0</v>
      </c>
      <c r="G288" s="2">
        <f t="shared" si="8"/>
        <v>153065.85636999999</v>
      </c>
      <c r="H288" s="2">
        <f t="shared" si="9"/>
        <v>0.26000000000931323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10415.19</v>
      </c>
      <c r="D290" s="1">
        <f>'PR-RAS'!E294</f>
        <v>10855.05</v>
      </c>
      <c r="E290" s="1">
        <v>0</v>
      </c>
      <c r="F290" s="1">
        <v>0</v>
      </c>
      <c r="G290" s="2">
        <f t="shared" si="8"/>
        <v>9284.2088100000001</v>
      </c>
      <c r="H290" s="2">
        <f t="shared" si="9"/>
        <v>0.23999999999978172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12145.19</v>
      </c>
      <c r="D291" s="1">
        <f>'PR-RAS'!E295</f>
        <v>10610.6</v>
      </c>
      <c r="E291" s="1">
        <v>0</v>
      </c>
      <c r="F291" s="1">
        <v>0</v>
      </c>
      <c r="G291" s="2">
        <f t="shared" si="8"/>
        <v>9676.2530999999999</v>
      </c>
      <c r="H291" s="2">
        <f t="shared" si="9"/>
        <v>0.59000000000014552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7174.12</v>
      </c>
      <c r="D345" s="1">
        <f>'PR-RAS'!E350</f>
        <v>8327.43</v>
      </c>
      <c r="E345" s="1">
        <v>0</v>
      </c>
      <c r="F345" s="1">
        <v>0</v>
      </c>
      <c r="G345" s="2">
        <f t="shared" si="8"/>
        <v>8197.1691199999987</v>
      </c>
      <c r="H345" s="2">
        <f t="shared" si="9"/>
        <v>0.5500000000001819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7174.12</v>
      </c>
      <c r="D358" s="1">
        <f>'PR-RAS'!E363</f>
        <v>8327.43</v>
      </c>
      <c r="E358" s="1">
        <v>0</v>
      </c>
      <c r="F358" s="1">
        <v>0</v>
      </c>
      <c r="G358" s="2">
        <f t="shared" si="8"/>
        <v>8506.9458599999998</v>
      </c>
      <c r="H358" s="2">
        <f t="shared" si="9"/>
        <v>0.5500000000001819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6990.82</v>
      </c>
      <c r="D364" s="1">
        <f>'PR-RAS'!E369</f>
        <v>8293.98</v>
      </c>
      <c r="E364" s="1">
        <v>0</v>
      </c>
      <c r="F364" s="1">
        <v>0</v>
      </c>
      <c r="G364" s="2">
        <f t="shared" si="8"/>
        <v>8559.0971399999999</v>
      </c>
      <c r="H364" s="2">
        <f t="shared" si="9"/>
        <v>0.2000000000007276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5441.31</v>
      </c>
      <c r="D365" s="1">
        <f>'PR-RAS'!E370</f>
        <v>7256.48</v>
      </c>
      <c r="E365" s="1">
        <v>0</v>
      </c>
      <c r="F365" s="1">
        <v>0</v>
      </c>
      <c r="G365" s="2">
        <f t="shared" si="8"/>
        <v>7263.3542799999996</v>
      </c>
      <c r="H365" s="2">
        <f t="shared" si="9"/>
        <v>0.78999999999996362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251.91</v>
      </c>
      <c r="D366" s="1">
        <f>'PR-RAS'!E371</f>
        <v>600</v>
      </c>
      <c r="E366" s="1">
        <v>0</v>
      </c>
      <c r="F366" s="1">
        <v>0</v>
      </c>
      <c r="G366" s="2">
        <f t="shared" si="8"/>
        <v>529.94714999999997</v>
      </c>
      <c r="H366" s="2">
        <f t="shared" si="9"/>
        <v>9.0000000000003411E-2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1297.5999999999999</v>
      </c>
      <c r="D367" s="1">
        <f>'PR-RAS'!E372</f>
        <v>437.5</v>
      </c>
      <c r="E367" s="1">
        <v>0</v>
      </c>
      <c r="F367" s="1">
        <v>0</v>
      </c>
      <c r="G367" s="2">
        <f t="shared" si="8"/>
        <v>795.1715999999999</v>
      </c>
      <c r="H367" s="2">
        <f t="shared" si="9"/>
        <v>0.90000000000009095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183.3</v>
      </c>
      <c r="D378" s="1">
        <f>'PR-RAS'!E383</f>
        <v>33.450000000000003</v>
      </c>
      <c r="E378" s="1">
        <v>0</v>
      </c>
      <c r="F378" s="1">
        <v>0</v>
      </c>
      <c r="G378" s="2">
        <f t="shared" si="8"/>
        <v>94.325400000000002</v>
      </c>
      <c r="H378" s="2">
        <f t="shared" si="9"/>
        <v>0.75000000000001421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183.3</v>
      </c>
      <c r="D379" s="1">
        <f>'PR-RAS'!E384</f>
        <v>33.450000000000003</v>
      </c>
      <c r="E379" s="1">
        <v>0</v>
      </c>
      <c r="F379" s="1">
        <v>0</v>
      </c>
      <c r="G379" s="2">
        <f t="shared" si="8"/>
        <v>94.575600000000009</v>
      </c>
      <c r="H379" s="2">
        <f t="shared" si="9"/>
        <v>0.75000000000001421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7174.12</v>
      </c>
      <c r="D403" s="1">
        <f>'PR-RAS'!E408</f>
        <v>8327.43</v>
      </c>
      <c r="E403" s="1">
        <v>0</v>
      </c>
      <c r="F403" s="1">
        <v>0</v>
      </c>
      <c r="G403" s="2">
        <f t="shared" si="8"/>
        <v>9579.249960000001</v>
      </c>
      <c r="H403" s="2">
        <f t="shared" si="9"/>
        <v>0.5500000000001819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158833.51</v>
      </c>
      <c r="D405" s="1">
        <f>'PR-RAS'!E410</f>
        <v>166048.78</v>
      </c>
      <c r="E405" s="1">
        <v>0</v>
      </c>
      <c r="F405" s="1">
        <v>0</v>
      </c>
      <c r="G405" s="2">
        <f t="shared" si="8"/>
        <v>198336.15228000001</v>
      </c>
      <c r="H405" s="2">
        <f t="shared" si="9"/>
        <v>0.70999999999185093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398.17</v>
      </c>
      <c r="D406" s="1">
        <f>'PR-RAS'!E411</f>
        <v>398.17</v>
      </c>
      <c r="E406" s="1">
        <v>0</v>
      </c>
      <c r="F406" s="1">
        <v>0</v>
      </c>
      <c r="G406" s="2">
        <f t="shared" si="8"/>
        <v>483.77655000000004</v>
      </c>
      <c r="H406" s="2">
        <f t="shared" si="9"/>
        <v>0.34000000000003183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350973.43999999994</v>
      </c>
      <c r="D407" s="1">
        <f>'PR-RAS'!E412</f>
        <v>352452.79000000004</v>
      </c>
      <c r="E407" s="1">
        <v>0</v>
      </c>
      <c r="F407" s="1">
        <v>0</v>
      </c>
      <c r="G407" s="2">
        <f t="shared" si="8"/>
        <v>428686.88212000002</v>
      </c>
      <c r="H407" s="2">
        <f t="shared" si="9"/>
        <v>0.64999999990686774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347301.6</v>
      </c>
      <c r="D408" s="1">
        <f>'PR-RAS'!E413</f>
        <v>346971.75</v>
      </c>
      <c r="E408" s="1">
        <v>0</v>
      </c>
      <c r="F408" s="1">
        <v>0</v>
      </c>
      <c r="G408" s="2">
        <f t="shared" si="8"/>
        <v>423786.75569999998</v>
      </c>
      <c r="H408" s="2">
        <f t="shared" si="9"/>
        <v>0.65000000002328306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3671.8399999999674</v>
      </c>
      <c r="D409" s="1">
        <f>'PR-RAS'!E414</f>
        <v>5481.0400000000373</v>
      </c>
      <c r="E409" s="1">
        <v>0</v>
      </c>
      <c r="F409" s="1">
        <v>0</v>
      </c>
      <c r="G409" s="2">
        <f t="shared" si="8"/>
        <v>5970.6393600000165</v>
      </c>
      <c r="H409" s="2">
        <f t="shared" si="9"/>
        <v>0.20000000006984919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41298.5</v>
      </c>
      <c r="D411" s="1">
        <f>'PR-RAS'!E416</f>
        <v>550.47000000000116</v>
      </c>
      <c r="E411" s="1">
        <v>0</v>
      </c>
      <c r="F411" s="1">
        <v>0</v>
      </c>
      <c r="G411" s="2">
        <f t="shared" si="8"/>
        <v>17383.770400000001</v>
      </c>
      <c r="H411" s="2">
        <f t="shared" si="9"/>
        <v>0.97000000000116415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10813.36</v>
      </c>
      <c r="D413" s="1">
        <f>'PR-RAS'!E418</f>
        <v>11253.22</v>
      </c>
      <c r="E413" s="1">
        <v>0</v>
      </c>
      <c r="F413" s="1">
        <v>0</v>
      </c>
      <c r="G413" s="2">
        <f t="shared" si="8"/>
        <v>13727.757600000001</v>
      </c>
      <c r="H413" s="2">
        <f t="shared" si="9"/>
        <v>0.57999999999992724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4685.7299999999996</v>
      </c>
      <c r="E631" s="1">
        <v>0</v>
      </c>
      <c r="F631" s="1">
        <v>0</v>
      </c>
      <c r="G631" s="2">
        <f t="shared" si="10"/>
        <v>5904.0197999999991</v>
      </c>
      <c r="H631" s="2">
        <f t="shared" si="11"/>
        <v>0.27000000000043656</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350973.43999999994</v>
      </c>
      <c r="D633" s="1">
        <f>'PR-RAS'!E639</f>
        <v>352452.79000000004</v>
      </c>
      <c r="E633" s="1">
        <v>0</v>
      </c>
      <c r="F633" s="1">
        <v>0</v>
      </c>
      <c r="G633" s="2">
        <f t="shared" si="10"/>
        <v>667315.54064000002</v>
      </c>
      <c r="H633" s="2">
        <f t="shared" si="11"/>
        <v>0.64999999990686774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347301.6</v>
      </c>
      <c r="D634" s="1">
        <f>'PR-RAS'!E640</f>
        <v>346971.75</v>
      </c>
      <c r="E634" s="1">
        <v>0</v>
      </c>
      <c r="F634" s="1">
        <v>0</v>
      </c>
      <c r="G634" s="2">
        <f t="shared" si="10"/>
        <v>659108.1483</v>
      </c>
      <c r="H634" s="2">
        <f t="shared" si="11"/>
        <v>0.65000000002328306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3671.8399999999674</v>
      </c>
      <c r="D635" s="1">
        <f>'PR-RAS'!E641</f>
        <v>5481.0400000000373</v>
      </c>
      <c r="E635" s="1">
        <v>0</v>
      </c>
      <c r="F635" s="1">
        <v>0</v>
      </c>
      <c r="G635" s="2">
        <f t="shared" si="10"/>
        <v>9277.9052800000263</v>
      </c>
      <c r="H635" s="2">
        <f t="shared" si="11"/>
        <v>0.20000000006984919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41298.5</v>
      </c>
      <c r="D637" s="1">
        <f>'PR-RAS'!E643</f>
        <v>5236.2000000000007</v>
      </c>
      <c r="E637" s="1">
        <v>0</v>
      </c>
      <c r="F637" s="1">
        <v>0</v>
      </c>
      <c r="G637" s="2">
        <f t="shared" si="10"/>
        <v>32926.292399999998</v>
      </c>
      <c r="H637" s="2">
        <f t="shared" si="11"/>
        <v>0.7000000000007276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44970.339999999967</v>
      </c>
      <c r="D639" s="1">
        <f>'PR-RAS'!E645</f>
        <v>10717.240000000038</v>
      </c>
      <c r="E639" s="1">
        <v>0</v>
      </c>
      <c r="F639" s="1">
        <v>0</v>
      </c>
      <c r="G639" s="2">
        <f t="shared" si="10"/>
        <v>42366.275160000027</v>
      </c>
      <c r="H639" s="2">
        <f t="shared" si="11"/>
        <v>0.58000000000538421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34378.660000000003</v>
      </c>
      <c r="D641" s="1">
        <f>'PR-RAS'!E647</f>
        <v>39165.1</v>
      </c>
      <c r="E641" s="1">
        <v>0</v>
      </c>
      <c r="F641" s="1">
        <v>0</v>
      </c>
      <c r="G641" s="2">
        <f t="shared" si="10"/>
        <v>72133.670400000003</v>
      </c>
      <c r="H641" s="2">
        <f t="shared" si="11"/>
        <v>0.43999999999505235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64883.839999999997</v>
      </c>
      <c r="D642" s="1">
        <f>'PR-RAS'!E649</f>
        <v>29122.83</v>
      </c>
      <c r="E642" s="1">
        <v>0</v>
      </c>
      <c r="F642" s="1">
        <v>0</v>
      </c>
      <c r="G642" s="2">
        <f t="shared" si="10"/>
        <v>78926.0095</v>
      </c>
      <c r="H642" s="2">
        <f t="shared" si="11"/>
        <v>0.33000000000174623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346503.65</v>
      </c>
      <c r="D643" s="1">
        <f>'PR-RAS'!E650</f>
        <v>145285.09</v>
      </c>
      <c r="E643" s="1">
        <v>0</v>
      </c>
      <c r="F643" s="1">
        <v>0</v>
      </c>
      <c r="G643" s="2">
        <f t="shared" si="10"/>
        <v>409001.39886000007</v>
      </c>
      <c r="H643" s="2">
        <f t="shared" si="11"/>
        <v>0.43999999997322448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371848.17</v>
      </c>
      <c r="D644" s="1">
        <f>'PR-RAS'!E651</f>
        <v>143782.81</v>
      </c>
      <c r="E644" s="1">
        <v>0</v>
      </c>
      <c r="F644" s="1">
        <v>0</v>
      </c>
      <c r="G644" s="2">
        <f t="shared" si="10"/>
        <v>424003.06697000004</v>
      </c>
      <c r="H644" s="2">
        <f t="shared" si="11"/>
        <v>0.35999999998603016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39539.320000000007</v>
      </c>
      <c r="D645" s="1">
        <f>'PR-RAS'!E652</f>
        <v>30625.109999999986</v>
      </c>
      <c r="E645" s="1">
        <v>0</v>
      </c>
      <c r="F645" s="1">
        <v>0</v>
      </c>
      <c r="G645" s="2">
        <f t="shared" si="10"/>
        <v>64908.463759999991</v>
      </c>
      <c r="H645" s="2">
        <f t="shared" si="11"/>
        <v>0.42999999999301508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24</v>
      </c>
      <c r="D647" s="1">
        <f>'PR-RAS'!E654</f>
        <v>24</v>
      </c>
      <c r="E647" s="1">
        <v>0</v>
      </c>
      <c r="F647" s="1">
        <v>0</v>
      </c>
      <c r="G647" s="2">
        <f t="shared" si="10"/>
        <v>46.512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24</v>
      </c>
      <c r="E649" s="1">
        <v>0</v>
      </c>
      <c r="F649" s="1">
        <v>0</v>
      </c>
      <c r="G649" s="2">
        <f t="shared" si="10"/>
        <v>46.655999999999999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201828.08</v>
      </c>
      <c r="D668" s="1">
        <f>'PR-RAS'!E675</f>
        <v>213725.69</v>
      </c>
      <c r="E668" s="1">
        <v>0</v>
      </c>
      <c r="F668" s="1">
        <v>0</v>
      </c>
      <c r="G668" s="2">
        <f t="shared" si="10"/>
        <v>419729.39981999999</v>
      </c>
      <c r="H668" s="2">
        <f t="shared" si="11"/>
        <v>0.38999999998486601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12393.07</v>
      </c>
      <c r="D669" s="1">
        <f>'PR-RAS'!E676</f>
        <v>21108.93</v>
      </c>
      <c r="E669" s="1">
        <v>0</v>
      </c>
      <c r="F669" s="1">
        <v>0</v>
      </c>
      <c r="G669" s="2">
        <f t="shared" si="10"/>
        <v>36480.101240000004</v>
      </c>
      <c r="H669" s="2">
        <f t="shared" si="11"/>
        <v>0.13999999999941792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43016.99</v>
      </c>
      <c r="D703" s="1">
        <f>'PR-RAS'!E710</f>
        <v>36425.18</v>
      </c>
      <c r="E703" s="1">
        <v>0</v>
      </c>
      <c r="F703" s="1">
        <v>0</v>
      </c>
      <c r="G703" s="2">
        <f t="shared" si="10"/>
        <v>81338.879700000005</v>
      </c>
      <c r="H703" s="2">
        <f t="shared" si="11"/>
        <v>0.19000000000232831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2064.7199999999998</v>
      </c>
      <c r="D709" s="1">
        <f>'PR-RAS'!E716</f>
        <v>0</v>
      </c>
      <c r="E709" s="1">
        <v>0</v>
      </c>
      <c r="F709" s="1">
        <v>0</v>
      </c>
      <c r="G709" s="2">
        <f t="shared" si="10"/>
        <v>1461.8217599999998</v>
      </c>
      <c r="H709" s="2">
        <f t="shared" si="11"/>
        <v>0.28000000000020009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491.46</v>
      </c>
      <c r="E710" s="1">
        <v>0</v>
      </c>
      <c r="F710" s="1">
        <v>0</v>
      </c>
      <c r="G710" s="2">
        <f t="shared" si="10"/>
        <v>696.89027999999996</v>
      </c>
      <c r="H710" s="2">
        <f t="shared" si="11"/>
        <v>0.45999999999997954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4503.5600000000004</v>
      </c>
      <c r="D711" s="1">
        <f>'PR-RAS'!E718</f>
        <v>4502.57</v>
      </c>
      <c r="E711" s="1">
        <v>0</v>
      </c>
      <c r="F711" s="1">
        <v>0</v>
      </c>
      <c r="G711" s="2">
        <f t="shared" si="10"/>
        <v>9591.1769999999997</v>
      </c>
      <c r="H711" s="2">
        <f t="shared" si="11"/>
        <v>0.86999999999989086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3218.89</v>
      </c>
      <c r="D715" s="1">
        <f>'PR-RAS'!E722</f>
        <v>0</v>
      </c>
      <c r="E715" s="1">
        <v>0</v>
      </c>
      <c r="F715" s="1">
        <v>0</v>
      </c>
      <c r="G715" s="2">
        <f t="shared" si="10"/>
        <v>2298.28746</v>
      </c>
      <c r="H715" s="2">
        <f t="shared" si="11"/>
        <v>0.11000000000012733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3449.48</v>
      </c>
      <c r="D716" s="1">
        <f>'PR-RAS'!E723</f>
        <v>1812.54</v>
      </c>
      <c r="E716" s="1">
        <v>0</v>
      </c>
      <c r="F716" s="1">
        <v>0</v>
      </c>
      <c r="G716" s="2">
        <f t="shared" si="10"/>
        <v>5058.3103999999994</v>
      </c>
      <c r="H716" s="2">
        <f t="shared" si="11"/>
        <v>0.94000000000005457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2625.6</v>
      </c>
      <c r="D719" s="1">
        <f>'PR-RAS'!E726</f>
        <v>2405.2600000000002</v>
      </c>
      <c r="E719" s="1">
        <v>0</v>
      </c>
      <c r="F719" s="1">
        <v>0</v>
      </c>
      <c r="G719" s="2">
        <f t="shared" si="10"/>
        <v>5339.1341600000005</v>
      </c>
      <c r="H719" s="2">
        <f t="shared" si="11"/>
        <v>0.66000000000030923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51210.91</v>
      </c>
      <c r="D1480" s="6"/>
      <c r="E1480" s="6">
        <v>0</v>
      </c>
      <c r="F1480" s="6">
        <v>0</v>
      </c>
      <c r="G1480" s="7">
        <f t="shared" ref="G1480:G1580" si="34">B1480/1000*C1480</f>
        <v>51.210910000000005</v>
      </c>
      <c r="H1480" s="7">
        <f t="shared" ref="H1480:H1580" si="35">ABS(C1480-ROUND(C1480,0))</f>
        <v>8.999999999650754E-2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353042.09000000008</v>
      </c>
      <c r="D1481" s="1">
        <v>0</v>
      </c>
      <c r="E1481" s="1">
        <v>0</v>
      </c>
      <c r="F1481" s="1">
        <v>0</v>
      </c>
      <c r="G1481" s="2">
        <f t="shared" si="34"/>
        <v>706.08418000000017</v>
      </c>
      <c r="H1481" s="2">
        <f t="shared" si="35"/>
        <v>9.0000000083819032E-2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343514.69000000006</v>
      </c>
      <c r="D1483" s="1">
        <v>0</v>
      </c>
      <c r="E1483" s="1">
        <v>0</v>
      </c>
      <c r="F1483" s="1">
        <v>0</v>
      </c>
      <c r="G1483" s="2">
        <f t="shared" si="34"/>
        <v>1374.0587600000003</v>
      </c>
      <c r="H1483" s="2">
        <f t="shared" si="35"/>
        <v>0.30999999993946403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223013.13</v>
      </c>
      <c r="D1484" s="1">
        <v>0</v>
      </c>
      <c r="E1484" s="1">
        <v>0</v>
      </c>
      <c r="F1484" s="1">
        <v>0</v>
      </c>
      <c r="G1484" s="2">
        <f t="shared" si="34"/>
        <v>1115.06565</v>
      </c>
      <c r="H1484" s="2">
        <f t="shared" si="35"/>
        <v>0.13000000000465661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117700.26</v>
      </c>
      <c r="D1485" s="1">
        <v>0</v>
      </c>
      <c r="E1485" s="1">
        <v>0</v>
      </c>
      <c r="F1485" s="1">
        <v>0</v>
      </c>
      <c r="G1485" s="2">
        <f t="shared" si="34"/>
        <v>706.20155999999997</v>
      </c>
      <c r="H1485" s="2">
        <f t="shared" si="35"/>
        <v>0.25999999999476131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314.45999999999998</v>
      </c>
      <c r="D1486" s="1">
        <v>0</v>
      </c>
      <c r="E1486" s="1">
        <v>0</v>
      </c>
      <c r="F1486" s="1">
        <v>0</v>
      </c>
      <c r="G1486" s="2">
        <f t="shared" si="34"/>
        <v>2.2012199999999997</v>
      </c>
      <c r="H1486" s="2">
        <f t="shared" si="35"/>
        <v>0.45999999999997954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2486.84</v>
      </c>
      <c r="D1491" s="1">
        <v>0</v>
      </c>
      <c r="E1491" s="1">
        <v>0</v>
      </c>
      <c r="F1491" s="1">
        <v>0</v>
      </c>
      <c r="G1491" s="2">
        <f t="shared" si="34"/>
        <v>29.842080000000003</v>
      </c>
      <c r="H1491" s="2">
        <f t="shared" si="35"/>
        <v>0.15999999999985448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9527.4</v>
      </c>
      <c r="D1492" s="1">
        <v>0</v>
      </c>
      <c r="E1492" s="1">
        <v>0</v>
      </c>
      <c r="F1492" s="1">
        <v>0</v>
      </c>
      <c r="G1492" s="2">
        <f t="shared" si="34"/>
        <v>123.85619999999999</v>
      </c>
      <c r="H1492" s="2">
        <f t="shared" si="35"/>
        <v>0.3999999999996362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351540.3</v>
      </c>
      <c r="D1499" s="1">
        <v>0</v>
      </c>
      <c r="E1499" s="1">
        <v>0</v>
      </c>
      <c r="F1499" s="1">
        <v>0</v>
      </c>
      <c r="G1499" s="2">
        <f t="shared" si="34"/>
        <v>7030.8059999999996</v>
      </c>
      <c r="H1499" s="2">
        <f t="shared" si="35"/>
        <v>0.29999999998835847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341977.51</v>
      </c>
      <c r="D1501" s="1">
        <v>0</v>
      </c>
      <c r="E1501" s="1">
        <v>0</v>
      </c>
      <c r="F1501" s="1">
        <v>0</v>
      </c>
      <c r="G1501" s="2">
        <f t="shared" si="34"/>
        <v>7523.50522</v>
      </c>
      <c r="H1501" s="2">
        <f t="shared" si="35"/>
        <v>0.48999999999068677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215953.14</v>
      </c>
      <c r="D1502" s="1">
        <v>0</v>
      </c>
      <c r="E1502" s="1">
        <v>0</v>
      </c>
      <c r="F1502" s="1">
        <v>0</v>
      </c>
      <c r="G1502" s="2">
        <f t="shared" si="34"/>
        <v>4966.9222200000004</v>
      </c>
      <c r="H1502" s="2">
        <f t="shared" si="35"/>
        <v>0.14000000001396984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124727.55</v>
      </c>
      <c r="D1503" s="1">
        <v>0</v>
      </c>
      <c r="E1503" s="1">
        <v>0</v>
      </c>
      <c r="F1503" s="1">
        <v>0</v>
      </c>
      <c r="G1503" s="2">
        <f t="shared" si="34"/>
        <v>2993.4612000000002</v>
      </c>
      <c r="H1503" s="2">
        <f t="shared" si="35"/>
        <v>0.44999999999708962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389.62</v>
      </c>
      <c r="D1504" s="1">
        <v>0</v>
      </c>
      <c r="E1504" s="1">
        <v>0</v>
      </c>
      <c r="F1504" s="1">
        <v>0</v>
      </c>
      <c r="G1504" s="2">
        <f t="shared" si="34"/>
        <v>9.7405000000000008</v>
      </c>
      <c r="H1504" s="2">
        <f t="shared" si="35"/>
        <v>0.37999999999999545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907.2</v>
      </c>
      <c r="D1509" s="1">
        <v>0</v>
      </c>
      <c r="E1509" s="1">
        <v>0</v>
      </c>
      <c r="F1509" s="1">
        <v>0</v>
      </c>
      <c r="G1509" s="2">
        <f t="shared" si="34"/>
        <v>27.216000000000001</v>
      </c>
      <c r="H1509" s="2">
        <f t="shared" si="35"/>
        <v>0.20000000000004547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9562.7900000000009</v>
      </c>
      <c r="D1510" s="1">
        <v>0</v>
      </c>
      <c r="E1510" s="1">
        <v>0</v>
      </c>
      <c r="F1510" s="1">
        <v>0</v>
      </c>
      <c r="G1510" s="2">
        <f t="shared" si="34"/>
        <v>296.44649000000004</v>
      </c>
      <c r="H1510" s="2">
        <f t="shared" si="35"/>
        <v>0.20999999999912689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52712.700000000128</v>
      </c>
      <c r="D1517" s="1">
        <v>0</v>
      </c>
      <c r="E1517" s="1">
        <v>0</v>
      </c>
      <c r="F1517" s="1">
        <v>0</v>
      </c>
      <c r="G1517" s="2">
        <f t="shared" si="34"/>
        <v>2003.0826000000047</v>
      </c>
      <c r="H1517" s="2">
        <f t="shared" si="35"/>
        <v>0.29999999987194315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6320.6900000000005</v>
      </c>
      <c r="D1518" s="1">
        <v>0</v>
      </c>
      <c r="E1518" s="1">
        <v>0</v>
      </c>
      <c r="F1518" s="1">
        <v>0</v>
      </c>
      <c r="G1518" s="2">
        <f t="shared" si="34"/>
        <v>246.50691000000003</v>
      </c>
      <c r="H1518" s="2">
        <f t="shared" si="35"/>
        <v>0.30999999999949068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6320.6900000000005</v>
      </c>
      <c r="D1524" s="1">
        <v>0</v>
      </c>
      <c r="E1524" s="1">
        <v>0</v>
      </c>
      <c r="F1524" s="1">
        <v>0</v>
      </c>
      <c r="G1524" s="2">
        <f t="shared" si="34"/>
        <v>284.43105000000003</v>
      </c>
      <c r="H1524" s="2">
        <f t="shared" si="35"/>
        <v>0.30999999999949068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1028.48</v>
      </c>
      <c r="D1535" s="1">
        <v>0</v>
      </c>
      <c r="E1535" s="1">
        <v>0</v>
      </c>
      <c r="F1535" s="1">
        <v>0</v>
      </c>
      <c r="G1535" s="2">
        <f t="shared" si="34"/>
        <v>57.594880000000003</v>
      </c>
      <c r="H1535" s="2">
        <f t="shared" si="35"/>
        <v>0.48000000000001819</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1028.48</v>
      </c>
      <c r="D1539" s="1">
        <v>0</v>
      </c>
      <c r="E1539" s="1">
        <v>0</v>
      </c>
      <c r="F1539" s="1">
        <v>0</v>
      </c>
      <c r="G1539" s="2">
        <f t="shared" si="34"/>
        <v>61.708799999999997</v>
      </c>
      <c r="H1539" s="2">
        <f t="shared" si="35"/>
        <v>0.48000000000001819</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5292.21</v>
      </c>
      <c r="D1560" s="1">
        <v>0</v>
      </c>
      <c r="E1560" s="1">
        <v>0</v>
      </c>
      <c r="F1560" s="1">
        <v>0</v>
      </c>
      <c r="G1560" s="2">
        <f t="shared" si="34"/>
        <v>428.66901000000001</v>
      </c>
      <c r="H1560" s="2">
        <f t="shared" si="35"/>
        <v>0.21000000000003638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5292.21</v>
      </c>
      <c r="D1564" s="1">
        <v>0</v>
      </c>
      <c r="E1564" s="1">
        <v>0</v>
      </c>
      <c r="F1564" s="1">
        <v>0</v>
      </c>
      <c r="G1564" s="2">
        <f t="shared" si="34"/>
        <v>449.83785000000006</v>
      </c>
      <c r="H1564" s="2">
        <f t="shared" si="35"/>
        <v>0.21000000000003638</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46392.01</v>
      </c>
      <c r="D1576" s="1">
        <v>0</v>
      </c>
      <c r="E1576" s="1">
        <v>0</v>
      </c>
      <c r="F1576" s="1">
        <v>0</v>
      </c>
      <c r="G1576" s="2">
        <f t="shared" si="34"/>
        <v>4500.0249700000004</v>
      </c>
      <c r="H1576" s="2">
        <f t="shared" si="35"/>
        <v>1.0000000002037268E-2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46303.53</v>
      </c>
      <c r="D1578" s="1">
        <v>0</v>
      </c>
      <c r="E1578" s="1">
        <v>0</v>
      </c>
      <c r="F1578" s="1">
        <v>0</v>
      </c>
      <c r="G1578" s="2">
        <f t="shared" si="34"/>
        <v>4584.0494699999999</v>
      </c>
      <c r="H1578" s="2">
        <f t="shared" si="35"/>
        <v>0.47000000000116415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88.48</v>
      </c>
      <c r="D1579" s="1">
        <v>0</v>
      </c>
      <c r="E1579" s="1">
        <v>0</v>
      </c>
      <c r="F1579" s="1">
        <v>0</v>
      </c>
      <c r="G1579" s="2">
        <f t="shared" si="34"/>
        <v>8.8480000000000008</v>
      </c>
      <c r="H1579" s="2">
        <f t="shared" si="35"/>
        <v>0.48000000000000398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19564</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350973.43999999994</v>
      </c>
      <c r="I16" s="170">
        <f>'PR-RAS'!E6</f>
        <v>352452.79000000004</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340127.48</v>
      </c>
      <c r="I17" s="170">
        <f>'PR-RAS'!E151</f>
        <v>338644.32</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44970.339999999967</v>
      </c>
      <c r="I18" s="170">
        <f>'PR-RAS'!E645</f>
        <v>10717.240000000038</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51210.91</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52712.700000000128</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6320.6900000000005</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46392.01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296" zoomScaleNormal="100" workbookViewId="0">
      <selection activeCell="E196" sqref="E19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350973.43999999994</v>
      </c>
      <c r="E6" s="51">
        <f>E7+E44+E50+E82+E106+E124+E133+E139</f>
        <v>352452.79000000004</v>
      </c>
      <c r="F6" s="52">
        <f t="shared" ref="F6:F131" si="0">IF(D6&lt;&gt;0,IF(E6/D6&gt;=100,"&gt;&gt;100",E6/D6*100),"-")</f>
        <v>100.42149913110237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214221.15</v>
      </c>
      <c r="E50" s="51">
        <f>E51+E54+E59+E62+E65+E68+E71+E74+E77</f>
        <v>234834.62</v>
      </c>
      <c r="F50" s="52">
        <f t="shared" si="0"/>
        <v>109.62251859818697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214221.15</v>
      </c>
      <c r="E68" s="51">
        <f t="shared" si="15"/>
        <v>234834.62</v>
      </c>
      <c r="F68" s="52">
        <f t="shared" si="0"/>
        <v>109.62251859818697</v>
      </c>
    </row>
    <row r="69" spans="1:6" ht="12.75" customHeight="1" x14ac:dyDescent="0.2">
      <c r="A69" s="53" t="s">
        <v>184</v>
      </c>
      <c r="B69" s="85" t="s">
        <v>185</v>
      </c>
      <c r="C69" s="50" t="s">
        <v>184</v>
      </c>
      <c r="D69" s="242">
        <v>214221.15</v>
      </c>
      <c r="E69" s="242">
        <v>234834.62</v>
      </c>
      <c r="F69" s="52">
        <f t="shared" si="0"/>
        <v>109.62251859818697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0.18</v>
      </c>
      <c r="E82" s="51">
        <f t="shared" si="19"/>
        <v>4.59</v>
      </c>
      <c r="F82" s="52">
        <f t="shared" si="0"/>
        <v>2550</v>
      </c>
    </row>
    <row r="83" spans="1:6" ht="12.75" customHeight="1" x14ac:dyDescent="0.2">
      <c r="A83" s="53">
        <v>641</v>
      </c>
      <c r="B83" s="85" t="s">
        <v>212</v>
      </c>
      <c r="C83" s="50" t="s">
        <v>213</v>
      </c>
      <c r="D83" s="51">
        <f t="shared" ref="D83:E83" si="20">SUM(D84:D90)</f>
        <v>0.18</v>
      </c>
      <c r="E83" s="51">
        <f t="shared" si="20"/>
        <v>4.59</v>
      </c>
      <c r="F83" s="52">
        <f t="shared" si="0"/>
        <v>2550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0.18</v>
      </c>
      <c r="E85" s="242">
        <v>4.59</v>
      </c>
      <c r="F85" s="52">
        <f t="shared" si="0"/>
        <v>2550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43076.71</v>
      </c>
      <c r="E106" s="51">
        <f t="shared" si="23"/>
        <v>36425.18</v>
      </c>
      <c r="F106" s="52">
        <f t="shared" si="0"/>
        <v>84.558871835848194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43076.71</v>
      </c>
      <c r="E112" s="51">
        <f t="shared" si="25"/>
        <v>36425.18</v>
      </c>
      <c r="F112" s="52">
        <f t="shared" si="0"/>
        <v>84.558871835848194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43076.71</v>
      </c>
      <c r="E117" s="242">
        <v>36425.18</v>
      </c>
      <c r="F117" s="52">
        <f t="shared" si="0"/>
        <v>84.558871835848194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15181.17</v>
      </c>
      <c r="E124" s="51">
        <f t="shared" si="27"/>
        <v>21218.18</v>
      </c>
      <c r="F124" s="52">
        <f t="shared" si="0"/>
        <v>139.76643433938227</v>
      </c>
    </row>
    <row r="125" spans="1:6" ht="12.75" customHeight="1" x14ac:dyDescent="0.2">
      <c r="A125" s="53">
        <v>661</v>
      </c>
      <c r="B125" s="86" t="s">
        <v>296</v>
      </c>
      <c r="C125" s="50" t="s">
        <v>297</v>
      </c>
      <c r="D125" s="51">
        <f t="shared" ref="D125:E125" si="28">SUM(D126:D127)</f>
        <v>15181.17</v>
      </c>
      <c r="E125" s="51">
        <f t="shared" si="28"/>
        <v>21218.18</v>
      </c>
      <c r="F125" s="52">
        <f t="shared" si="0"/>
        <v>139.76643433938227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15181.17</v>
      </c>
      <c r="E127" s="242">
        <v>21218.18</v>
      </c>
      <c r="F127" s="52">
        <f t="shared" si="0"/>
        <v>139.76643433938227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78494.23</v>
      </c>
      <c r="E133" s="51">
        <f t="shared" si="30"/>
        <v>59949.51</v>
      </c>
      <c r="F133" s="52">
        <f t="shared" ref="F133:F223" si="31">IF(D133&lt;&gt;0,IF(E133/D133&gt;=100,"&gt;&gt;100",E133/D133*100),"-")</f>
        <v>76.374416310600154</v>
      </c>
    </row>
    <row r="134" spans="1:6" ht="24" x14ac:dyDescent="0.2">
      <c r="A134" s="53">
        <v>671</v>
      </c>
      <c r="B134" s="232" t="s">
        <v>314</v>
      </c>
      <c r="C134" s="50" t="s">
        <v>315</v>
      </c>
      <c r="D134" s="51">
        <f t="shared" ref="D134:E134" si="32">SUM(D135:D137)</f>
        <v>78494.23</v>
      </c>
      <c r="E134" s="51">
        <f t="shared" si="32"/>
        <v>59949.51</v>
      </c>
      <c r="F134" s="52">
        <f t="shared" si="31"/>
        <v>76.374416310600154</v>
      </c>
    </row>
    <row r="135" spans="1:6" ht="12.75" customHeight="1" x14ac:dyDescent="0.2">
      <c r="A135" s="53">
        <v>6711</v>
      </c>
      <c r="B135" s="85" t="s">
        <v>316</v>
      </c>
      <c r="C135" s="50" t="s">
        <v>317</v>
      </c>
      <c r="D135" s="242">
        <v>78494.23</v>
      </c>
      <c r="E135" s="242">
        <v>59949.51</v>
      </c>
      <c r="F135" s="52">
        <f t="shared" si="31"/>
        <v>76.374416310600154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20.71</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20.71</v>
      </c>
      <c r="F150" s="52" t="str">
        <f t="shared" si="31"/>
        <v>-</v>
      </c>
    </row>
    <row r="151" spans="1:6" ht="12.75" customHeight="1" x14ac:dyDescent="0.2">
      <c r="A151" s="53">
        <v>3</v>
      </c>
      <c r="B151" s="85" t="s">
        <v>348</v>
      </c>
      <c r="C151" s="50" t="s">
        <v>56</v>
      </c>
      <c r="D151" s="51">
        <f t="shared" ref="D151:E151" si="35">D152+D163+D196+D215+D224+D252+D263</f>
        <v>340127.48</v>
      </c>
      <c r="E151" s="51">
        <f t="shared" si="35"/>
        <v>338644.32</v>
      </c>
      <c r="F151" s="52">
        <f t="shared" si="31"/>
        <v>99.563939967449855</v>
      </c>
    </row>
    <row r="152" spans="1:6" ht="12.75" customHeight="1" x14ac:dyDescent="0.2">
      <c r="A152" s="53">
        <v>31</v>
      </c>
      <c r="B152" s="85" t="s">
        <v>349</v>
      </c>
      <c r="C152" s="50" t="s">
        <v>35</v>
      </c>
      <c r="D152" s="51">
        <f t="shared" ref="D152:E152" si="36">D153+D158+D159</f>
        <v>198879.18</v>
      </c>
      <c r="E152" s="51">
        <f t="shared" si="36"/>
        <v>212901.25999999998</v>
      </c>
      <c r="F152" s="52">
        <f t="shared" si="31"/>
        <v>107.05055199845452</v>
      </c>
    </row>
    <row r="153" spans="1:6" ht="12.75" customHeight="1" x14ac:dyDescent="0.2">
      <c r="A153" s="53">
        <v>311</v>
      </c>
      <c r="B153" s="85" t="s">
        <v>350</v>
      </c>
      <c r="C153" s="50" t="s">
        <v>351</v>
      </c>
      <c r="D153" s="51">
        <f t="shared" ref="D153:E153" si="37">SUM(D154:D157)</f>
        <v>164469.65</v>
      </c>
      <c r="E153" s="51">
        <f t="shared" si="37"/>
        <v>175013.83</v>
      </c>
      <c r="F153" s="52">
        <f t="shared" si="31"/>
        <v>106.4110186894664</v>
      </c>
    </row>
    <row r="154" spans="1:6" ht="12.75" customHeight="1" x14ac:dyDescent="0.2">
      <c r="A154" s="53">
        <v>3111</v>
      </c>
      <c r="B154" s="85" t="s">
        <v>352</v>
      </c>
      <c r="C154" s="50" t="s">
        <v>353</v>
      </c>
      <c r="D154" s="242">
        <v>164469.65</v>
      </c>
      <c r="E154" s="242">
        <v>175013.83</v>
      </c>
      <c r="F154" s="52">
        <f t="shared" si="31"/>
        <v>106.4110186894664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7333.98</v>
      </c>
      <c r="E158" s="242">
        <v>9010.16</v>
      </c>
      <c r="F158" s="52">
        <f t="shared" si="31"/>
        <v>122.85498460590294</v>
      </c>
    </row>
    <row r="159" spans="1:6" ht="12.75" customHeight="1" x14ac:dyDescent="0.2">
      <c r="A159" s="53">
        <v>313</v>
      </c>
      <c r="B159" s="85" t="s">
        <v>362</v>
      </c>
      <c r="C159" s="50" t="s">
        <v>363</v>
      </c>
      <c r="D159" s="51">
        <f t="shared" ref="D159:E159" si="38">SUM(D160:D162)</f>
        <v>27075.55</v>
      </c>
      <c r="E159" s="51">
        <f t="shared" si="38"/>
        <v>28877.27</v>
      </c>
      <c r="F159" s="52">
        <f t="shared" si="31"/>
        <v>106.6544169924526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27037.48</v>
      </c>
      <c r="E161" s="242">
        <v>28877.27</v>
      </c>
      <c r="F161" s="52">
        <f t="shared" si="31"/>
        <v>106.80459125628572</v>
      </c>
    </row>
    <row r="162" spans="1:6" ht="12.75" customHeight="1" x14ac:dyDescent="0.2">
      <c r="A162" s="53">
        <v>3133</v>
      </c>
      <c r="B162" s="85" t="s">
        <v>367</v>
      </c>
      <c r="C162" s="50" t="s">
        <v>368</v>
      </c>
      <c r="D162" s="242">
        <v>38.07</v>
      </c>
      <c r="E162" s="242"/>
      <c r="F162" s="52">
        <f t="shared" si="31"/>
        <v>0</v>
      </c>
    </row>
    <row r="163" spans="1:6" ht="12.75" customHeight="1" x14ac:dyDescent="0.2">
      <c r="A163" s="53">
        <v>32</v>
      </c>
      <c r="B163" s="85" t="s">
        <v>369</v>
      </c>
      <c r="C163" s="50" t="s">
        <v>370</v>
      </c>
      <c r="D163" s="51">
        <f t="shared" ref="D163:E163" si="39">D164+D169+D177+D187+D188</f>
        <v>140438.54</v>
      </c>
      <c r="E163" s="51">
        <f t="shared" si="39"/>
        <v>125066.23</v>
      </c>
      <c r="F163" s="52">
        <f t="shared" si="31"/>
        <v>89.054065928056488</v>
      </c>
    </row>
    <row r="164" spans="1:6" ht="12.75" customHeight="1" x14ac:dyDescent="0.2">
      <c r="A164" s="53">
        <v>321</v>
      </c>
      <c r="B164" s="85" t="s">
        <v>371</v>
      </c>
      <c r="C164" s="50" t="s">
        <v>372</v>
      </c>
      <c r="D164" s="51">
        <f t="shared" ref="D164:E164" si="40">SUM(D165:D168)</f>
        <v>7454.39</v>
      </c>
      <c r="E164" s="51">
        <f t="shared" si="40"/>
        <v>9391.2000000000007</v>
      </c>
      <c r="F164" s="52">
        <f t="shared" si="31"/>
        <v>125.98213938363838</v>
      </c>
    </row>
    <row r="165" spans="1:6" ht="12.75" customHeight="1" x14ac:dyDescent="0.2">
      <c r="A165" s="53">
        <v>3211</v>
      </c>
      <c r="B165" s="85" t="s">
        <v>373</v>
      </c>
      <c r="C165" s="50" t="s">
        <v>374</v>
      </c>
      <c r="D165" s="242">
        <v>2652.2</v>
      </c>
      <c r="E165" s="242">
        <v>4768.63</v>
      </c>
      <c r="F165" s="52">
        <f t="shared" si="31"/>
        <v>179.79903476359252</v>
      </c>
    </row>
    <row r="166" spans="1:6" ht="12.75" customHeight="1" x14ac:dyDescent="0.2">
      <c r="A166" s="53">
        <v>3212</v>
      </c>
      <c r="B166" s="85" t="s">
        <v>375</v>
      </c>
      <c r="C166" s="50" t="s">
        <v>376</v>
      </c>
      <c r="D166" s="242">
        <v>4503.5600000000004</v>
      </c>
      <c r="E166" s="242">
        <v>4502.57</v>
      </c>
      <c r="F166" s="52">
        <f t="shared" si="31"/>
        <v>99.978017390686475</v>
      </c>
    </row>
    <row r="167" spans="1:6" ht="12.75" customHeight="1" x14ac:dyDescent="0.2">
      <c r="A167" s="53">
        <v>3213</v>
      </c>
      <c r="B167" s="85" t="s">
        <v>377</v>
      </c>
      <c r="C167" s="50" t="s">
        <v>378</v>
      </c>
      <c r="D167" s="242">
        <v>298.63</v>
      </c>
      <c r="E167" s="242">
        <v>120</v>
      </c>
      <c r="F167" s="52">
        <f t="shared" si="31"/>
        <v>40.183504671332422</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94601.76</v>
      </c>
      <c r="E169" s="51">
        <f t="shared" si="41"/>
        <v>71311.42</v>
      </c>
      <c r="F169" s="52">
        <f t="shared" si="31"/>
        <v>75.380648309291502</v>
      </c>
    </row>
    <row r="170" spans="1:6" ht="12.75" customHeight="1" x14ac:dyDescent="0.2">
      <c r="A170" s="53">
        <v>3221</v>
      </c>
      <c r="B170" s="85" t="s">
        <v>383</v>
      </c>
      <c r="C170" s="50" t="s">
        <v>384</v>
      </c>
      <c r="D170" s="242">
        <v>6320.6</v>
      </c>
      <c r="E170" s="242">
        <v>8397.7000000000007</v>
      </c>
      <c r="F170" s="52">
        <f t="shared" si="31"/>
        <v>132.86238648229599</v>
      </c>
    </row>
    <row r="171" spans="1:6" ht="12.75" customHeight="1" x14ac:dyDescent="0.2">
      <c r="A171" s="53">
        <v>3222</v>
      </c>
      <c r="B171" s="85" t="s">
        <v>385</v>
      </c>
      <c r="C171" s="50" t="s">
        <v>386</v>
      </c>
      <c r="D171" s="242">
        <v>44210.559999999998</v>
      </c>
      <c r="E171" s="242">
        <v>45301.94</v>
      </c>
      <c r="F171" s="52">
        <f t="shared" si="31"/>
        <v>102.46859573821278</v>
      </c>
    </row>
    <row r="172" spans="1:6" ht="12.75" customHeight="1" x14ac:dyDescent="0.2">
      <c r="A172" s="53">
        <v>3223</v>
      </c>
      <c r="B172" s="85" t="s">
        <v>387</v>
      </c>
      <c r="C172" s="50" t="s">
        <v>388</v>
      </c>
      <c r="D172" s="242">
        <v>22180.63</v>
      </c>
      <c r="E172" s="242">
        <v>14282.97</v>
      </c>
      <c r="F172" s="52">
        <f t="shared" si="31"/>
        <v>64.393887820138545</v>
      </c>
    </row>
    <row r="173" spans="1:6" ht="12.75" customHeight="1" x14ac:dyDescent="0.2">
      <c r="A173" s="53">
        <v>3224</v>
      </c>
      <c r="B173" s="85" t="s">
        <v>389</v>
      </c>
      <c r="C173" s="50" t="s">
        <v>390</v>
      </c>
      <c r="D173" s="242">
        <v>1490.29</v>
      </c>
      <c r="E173" s="242">
        <v>1642.27</v>
      </c>
      <c r="F173" s="52">
        <f t="shared" si="31"/>
        <v>110.19801515141347</v>
      </c>
    </row>
    <row r="174" spans="1:6" ht="12.75" customHeight="1" x14ac:dyDescent="0.2">
      <c r="A174" s="53">
        <v>3225</v>
      </c>
      <c r="B174" s="85" t="s">
        <v>391</v>
      </c>
      <c r="C174" s="50" t="s">
        <v>392</v>
      </c>
      <c r="D174" s="242">
        <v>16749.490000000002</v>
      </c>
      <c r="E174" s="242">
        <v>908.42</v>
      </c>
      <c r="F174" s="52">
        <f t="shared" si="31"/>
        <v>5.4235681205815807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3650.19</v>
      </c>
      <c r="E176" s="242">
        <v>778.12</v>
      </c>
      <c r="F176" s="52">
        <f t="shared" si="31"/>
        <v>21.317246499497287</v>
      </c>
    </row>
    <row r="177" spans="1:6" ht="12.75" customHeight="1" x14ac:dyDescent="0.2">
      <c r="A177" s="53">
        <v>323</v>
      </c>
      <c r="B177" s="85" t="s">
        <v>397</v>
      </c>
      <c r="C177" s="50" t="s">
        <v>398</v>
      </c>
      <c r="D177" s="51">
        <f t="shared" ref="D177:E177" si="42">SUM(D178:D186)</f>
        <v>29905.51</v>
      </c>
      <c r="E177" s="51">
        <f t="shared" si="42"/>
        <v>35082.6</v>
      </c>
      <c r="F177" s="52">
        <f t="shared" si="31"/>
        <v>117.31149209627256</v>
      </c>
    </row>
    <row r="178" spans="1:6" ht="12.75" customHeight="1" x14ac:dyDescent="0.2">
      <c r="A178" s="53">
        <v>3231</v>
      </c>
      <c r="B178" s="85" t="s">
        <v>399</v>
      </c>
      <c r="C178" s="50" t="s">
        <v>400</v>
      </c>
      <c r="D178" s="242">
        <v>2877.45</v>
      </c>
      <c r="E178" s="242">
        <v>2302.35</v>
      </c>
      <c r="F178" s="52">
        <f t="shared" si="31"/>
        <v>80.013553667309594</v>
      </c>
    </row>
    <row r="179" spans="1:6" ht="12.75" customHeight="1" x14ac:dyDescent="0.2">
      <c r="A179" s="53">
        <v>3232</v>
      </c>
      <c r="B179" s="85" t="s">
        <v>401</v>
      </c>
      <c r="C179" s="50" t="s">
        <v>402</v>
      </c>
      <c r="D179" s="242">
        <v>10205.42</v>
      </c>
      <c r="E179" s="242">
        <v>22285.35</v>
      </c>
      <c r="F179" s="52">
        <f t="shared" si="31"/>
        <v>218.36778888081039</v>
      </c>
    </row>
    <row r="180" spans="1:6" ht="12.75" customHeight="1" x14ac:dyDescent="0.2">
      <c r="A180" s="53">
        <v>3233</v>
      </c>
      <c r="B180" s="85" t="s">
        <v>403</v>
      </c>
      <c r="C180" s="50" t="s">
        <v>404</v>
      </c>
      <c r="D180" s="242">
        <v>1425.95</v>
      </c>
      <c r="E180" s="242">
        <v>1167.27</v>
      </c>
      <c r="F180" s="52">
        <f t="shared" si="31"/>
        <v>81.859111469546619</v>
      </c>
    </row>
    <row r="181" spans="1:6" ht="12.75" customHeight="1" x14ac:dyDescent="0.2">
      <c r="A181" s="53">
        <v>3234</v>
      </c>
      <c r="B181" s="85" t="s">
        <v>405</v>
      </c>
      <c r="C181" s="50" t="s">
        <v>406</v>
      </c>
      <c r="D181" s="242">
        <v>2175.1999999999998</v>
      </c>
      <c r="E181" s="242">
        <v>2132.58</v>
      </c>
      <c r="F181" s="52">
        <f t="shared" si="31"/>
        <v>98.040639941154836</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409.12</v>
      </c>
      <c r="E183" s="242">
        <v>129.36000000000001</v>
      </c>
      <c r="F183" s="52">
        <f t="shared" si="31"/>
        <v>31.619084865076264</v>
      </c>
    </row>
    <row r="184" spans="1:6" ht="12.75" customHeight="1" x14ac:dyDescent="0.2">
      <c r="A184" s="53">
        <v>3237</v>
      </c>
      <c r="B184" s="85" t="s">
        <v>411</v>
      </c>
      <c r="C184" s="50" t="s">
        <v>412</v>
      </c>
      <c r="D184" s="242">
        <v>10500.07</v>
      </c>
      <c r="E184" s="242">
        <v>4205.1400000000003</v>
      </c>
      <c r="F184" s="52">
        <f t="shared" si="31"/>
        <v>40.048685389716454</v>
      </c>
    </row>
    <row r="185" spans="1:6" ht="12.75" customHeight="1" x14ac:dyDescent="0.2">
      <c r="A185" s="53">
        <v>3238</v>
      </c>
      <c r="B185" s="85" t="s">
        <v>413</v>
      </c>
      <c r="C185" s="50" t="s">
        <v>414</v>
      </c>
      <c r="D185" s="242">
        <v>1822.29</v>
      </c>
      <c r="E185" s="242">
        <v>1968.44</v>
      </c>
      <c r="F185" s="52">
        <f t="shared" si="31"/>
        <v>108.02012851960994</v>
      </c>
    </row>
    <row r="186" spans="1:6" ht="12.75" customHeight="1" x14ac:dyDescent="0.2">
      <c r="A186" s="53">
        <v>3239</v>
      </c>
      <c r="B186" s="85" t="s">
        <v>415</v>
      </c>
      <c r="C186" s="50" t="s">
        <v>416</v>
      </c>
      <c r="D186" s="242">
        <v>490.01</v>
      </c>
      <c r="E186" s="242">
        <v>892.11</v>
      </c>
      <c r="F186" s="52">
        <f t="shared" si="31"/>
        <v>182.059549805106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8476.8799999999992</v>
      </c>
      <c r="E188" s="51">
        <f t="shared" si="43"/>
        <v>9281.01</v>
      </c>
      <c r="F188" s="52">
        <f t="shared" si="31"/>
        <v>109.48615528354773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4024.77</v>
      </c>
      <c r="E190" s="242">
        <v>3804.4</v>
      </c>
      <c r="F190" s="52">
        <f t="shared" si="31"/>
        <v>94.524656067303226</v>
      </c>
    </row>
    <row r="191" spans="1:6" ht="12.75" customHeight="1" x14ac:dyDescent="0.2">
      <c r="A191" s="53">
        <v>3293</v>
      </c>
      <c r="B191" s="85" t="s">
        <v>425</v>
      </c>
      <c r="C191" s="50" t="s">
        <v>426</v>
      </c>
      <c r="D191" s="242">
        <v>949.82</v>
      </c>
      <c r="E191" s="242">
        <v>180.03</v>
      </c>
      <c r="F191" s="52">
        <f t="shared" si="31"/>
        <v>18.954117622286326</v>
      </c>
    </row>
    <row r="192" spans="1:6" ht="12.75" customHeight="1" x14ac:dyDescent="0.2">
      <c r="A192" s="53">
        <v>3294</v>
      </c>
      <c r="B192" s="85" t="s">
        <v>427</v>
      </c>
      <c r="C192" s="50" t="s">
        <v>428</v>
      </c>
      <c r="D192" s="242">
        <v>99.54</v>
      </c>
      <c r="E192" s="242">
        <v>295</v>
      </c>
      <c r="F192" s="52">
        <f t="shared" si="31"/>
        <v>296.36327104681533</v>
      </c>
    </row>
    <row r="193" spans="1:6" ht="12.75" customHeight="1" x14ac:dyDescent="0.2">
      <c r="A193" s="53">
        <v>3295</v>
      </c>
      <c r="B193" s="85" t="s">
        <v>429</v>
      </c>
      <c r="C193" s="50" t="s">
        <v>430</v>
      </c>
      <c r="D193" s="242">
        <v>1336.52</v>
      </c>
      <c r="E193" s="242">
        <v>1162.51</v>
      </c>
      <c r="F193" s="52">
        <f t="shared" si="31"/>
        <v>86.980366923053893</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2066.23</v>
      </c>
      <c r="E195" s="242">
        <v>3839.07</v>
      </c>
      <c r="F195" s="52">
        <f t="shared" si="31"/>
        <v>185.80070950475022</v>
      </c>
    </row>
    <row r="196" spans="1:6" ht="12.75" customHeight="1" x14ac:dyDescent="0.2">
      <c r="A196" s="53">
        <v>34</v>
      </c>
      <c r="B196" s="232" t="s">
        <v>435</v>
      </c>
      <c r="C196" s="50" t="s">
        <v>436</v>
      </c>
      <c r="D196" s="51">
        <f t="shared" ref="D196:E196" si="44">D197+D202+D210</f>
        <v>769.94</v>
      </c>
      <c r="E196" s="51">
        <f t="shared" si="44"/>
        <v>676.82999999999993</v>
      </c>
      <c r="F196" s="52">
        <f t="shared" si="31"/>
        <v>87.906849884406554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769.94</v>
      </c>
      <c r="E210" s="51">
        <f t="shared" si="47"/>
        <v>676.82999999999993</v>
      </c>
      <c r="F210" s="52">
        <f t="shared" si="31"/>
        <v>87.906849884406554</v>
      </c>
    </row>
    <row r="211" spans="1:6" ht="12.75" customHeight="1" x14ac:dyDescent="0.2">
      <c r="A211" s="53">
        <v>3431</v>
      </c>
      <c r="B211" s="232" t="s">
        <v>465</v>
      </c>
      <c r="C211" s="50" t="s">
        <v>466</v>
      </c>
      <c r="D211" s="242">
        <v>390.57</v>
      </c>
      <c r="E211" s="242">
        <v>375.8</v>
      </c>
      <c r="F211" s="52">
        <f t="shared" si="31"/>
        <v>96.218347543334104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379.37</v>
      </c>
      <c r="E213" s="242"/>
      <c r="F213" s="52">
        <f t="shared" si="31"/>
        <v>0</v>
      </c>
    </row>
    <row r="214" spans="1:6" ht="12.75" customHeight="1" x14ac:dyDescent="0.2">
      <c r="A214" s="53">
        <v>3434</v>
      </c>
      <c r="B214" s="85" t="s">
        <v>471</v>
      </c>
      <c r="C214" s="50" t="s">
        <v>472</v>
      </c>
      <c r="D214" s="242">
        <v>0</v>
      </c>
      <c r="E214" s="242">
        <v>301.02999999999997</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39.82</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39.82</v>
      </c>
      <c r="E264" s="51">
        <f t="shared" si="70"/>
        <v>0</v>
      </c>
      <c r="F264" s="52">
        <f t="shared" si="69"/>
        <v>0</v>
      </c>
    </row>
    <row r="265" spans="1:6" ht="12.75" customHeight="1" x14ac:dyDescent="0.2">
      <c r="A265" s="53">
        <v>3811</v>
      </c>
      <c r="B265" s="85" t="s">
        <v>569</v>
      </c>
      <c r="C265" s="50" t="s">
        <v>570</v>
      </c>
      <c r="D265" s="242">
        <v>39.82</v>
      </c>
      <c r="E265" s="242"/>
      <c r="F265" s="52">
        <f t="shared" si="69"/>
        <v>0</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340127.48</v>
      </c>
      <c r="E289" s="51">
        <f t="shared" si="79"/>
        <v>338644.32</v>
      </c>
      <c r="F289" s="52">
        <f t="shared" si="76"/>
        <v>99.563939967449855</v>
      </c>
    </row>
    <row r="290" spans="1:6" ht="12.75" customHeight="1" x14ac:dyDescent="0.2">
      <c r="A290" s="53" t="s">
        <v>608</v>
      </c>
      <c r="B290" s="85" t="s">
        <v>619</v>
      </c>
      <c r="C290" s="50" t="s">
        <v>620</v>
      </c>
      <c r="D290" s="51">
        <f>IF(D6&gt;=D289,D6-D289,0)</f>
        <v>10845.959999999963</v>
      </c>
      <c r="E290" s="51">
        <f>IF(E6&gt;=E289,E6-E289,0)</f>
        <v>13808.47000000003</v>
      </c>
      <c r="F290" s="52">
        <f t="shared" si="76"/>
        <v>127.3144101582532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200132.01</v>
      </c>
      <c r="E292" s="242">
        <v>166599.25</v>
      </c>
      <c r="F292" s="52">
        <f t="shared" si="76"/>
        <v>83.244679349395426</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10415.19</v>
      </c>
      <c r="E294" s="242">
        <v>10855.05</v>
      </c>
      <c r="F294" s="52">
        <f t="shared" si="76"/>
        <v>104.22325468858465</v>
      </c>
    </row>
    <row r="295" spans="1:6" ht="24" x14ac:dyDescent="0.2">
      <c r="A295" s="53">
        <v>9661</v>
      </c>
      <c r="B295" s="85" t="s">
        <v>629</v>
      </c>
      <c r="C295" s="50" t="s">
        <v>630</v>
      </c>
      <c r="D295" s="242">
        <v>12145.19</v>
      </c>
      <c r="E295" s="242">
        <v>10610.6</v>
      </c>
      <c r="F295" s="52">
        <f t="shared" si="76"/>
        <v>87.364627478038628</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7174.12</v>
      </c>
      <c r="E350" s="51">
        <f t="shared" si="95"/>
        <v>8327.43</v>
      </c>
      <c r="F350" s="52">
        <f t="shared" si="81"/>
        <v>116.07597865661572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7174.12</v>
      </c>
      <c r="E363" s="51">
        <f t="shared" si="99"/>
        <v>8327.43</v>
      </c>
      <c r="F363" s="52">
        <f t="shared" si="81"/>
        <v>116.07597865661572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6990.82</v>
      </c>
      <c r="E369" s="51">
        <f t="shared" si="101"/>
        <v>8293.98</v>
      </c>
      <c r="F369" s="52">
        <f t="shared" si="81"/>
        <v>118.64101779190423</v>
      </c>
    </row>
    <row r="370" spans="1:6" ht="12.75" customHeight="1" x14ac:dyDescent="0.2">
      <c r="A370" s="53">
        <v>4221</v>
      </c>
      <c r="B370" s="85" t="s">
        <v>674</v>
      </c>
      <c r="C370" s="50" t="s">
        <v>766</v>
      </c>
      <c r="D370" s="242">
        <v>5441.31</v>
      </c>
      <c r="E370" s="242">
        <v>7256.48</v>
      </c>
      <c r="F370" s="52">
        <f t="shared" si="81"/>
        <v>133.35906243165707</v>
      </c>
    </row>
    <row r="371" spans="1:6" ht="12.75" customHeight="1" x14ac:dyDescent="0.2">
      <c r="A371" s="53">
        <v>4222</v>
      </c>
      <c r="B371" s="85" t="s">
        <v>767</v>
      </c>
      <c r="C371" s="50" t="s">
        <v>768</v>
      </c>
      <c r="D371" s="242">
        <v>251.91</v>
      </c>
      <c r="E371" s="242">
        <v>600</v>
      </c>
      <c r="F371" s="52">
        <f t="shared" si="81"/>
        <v>238.18030248898418</v>
      </c>
    </row>
    <row r="372" spans="1:6" ht="12.75" customHeight="1" x14ac:dyDescent="0.2">
      <c r="A372" s="53">
        <v>4223</v>
      </c>
      <c r="B372" s="85" t="s">
        <v>678</v>
      </c>
      <c r="C372" s="50" t="s">
        <v>769</v>
      </c>
      <c r="D372" s="242">
        <v>1297.5999999999999</v>
      </c>
      <c r="E372" s="242">
        <v>437.5</v>
      </c>
      <c r="F372" s="52">
        <f t="shared" si="81"/>
        <v>33.716091245376077</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183.3</v>
      </c>
      <c r="E383" s="51">
        <f t="shared" si="103"/>
        <v>33.450000000000003</v>
      </c>
      <c r="F383" s="52">
        <f t="shared" si="81"/>
        <v>18.248772504091654</v>
      </c>
    </row>
    <row r="384" spans="1:6" ht="12.75" customHeight="1" x14ac:dyDescent="0.2">
      <c r="A384" s="53">
        <v>4241</v>
      </c>
      <c r="B384" s="85" t="s">
        <v>783</v>
      </c>
      <c r="C384" s="50" t="s">
        <v>784</v>
      </c>
      <c r="D384" s="242">
        <v>183.3</v>
      </c>
      <c r="E384" s="242">
        <v>33.450000000000003</v>
      </c>
      <c r="F384" s="52">
        <f t="shared" si="81"/>
        <v>18.248772504091654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7174.12</v>
      </c>
      <c r="E408" s="51">
        <f t="shared" si="111"/>
        <v>8327.43</v>
      </c>
      <c r="F408" s="52">
        <f t="shared" si="81"/>
        <v>116.07597865661572</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158833.51</v>
      </c>
      <c r="E410" s="242">
        <v>166048.78</v>
      </c>
      <c r="F410" s="52">
        <f t="shared" si="81"/>
        <v>104.54266231351306</v>
      </c>
    </row>
    <row r="411" spans="1:6" ht="12.75" customHeight="1" x14ac:dyDescent="0.2">
      <c r="A411" s="53">
        <v>97</v>
      </c>
      <c r="B411" s="85" t="s">
        <v>827</v>
      </c>
      <c r="C411" s="50" t="s">
        <v>828</v>
      </c>
      <c r="D411" s="242">
        <v>398.17</v>
      </c>
      <c r="E411" s="242">
        <v>398.17</v>
      </c>
      <c r="F411" s="52">
        <f t="shared" si="81"/>
        <v>100</v>
      </c>
    </row>
    <row r="412" spans="1:6" ht="12.75" customHeight="1" x14ac:dyDescent="0.2">
      <c r="A412" s="53" t="s">
        <v>608</v>
      </c>
      <c r="B412" s="85" t="s">
        <v>829</v>
      </c>
      <c r="C412" s="50" t="s">
        <v>830</v>
      </c>
      <c r="D412" s="51">
        <f>D6+D298</f>
        <v>350973.43999999994</v>
      </c>
      <c r="E412" s="51">
        <f>E6+E298</f>
        <v>352452.79000000004</v>
      </c>
      <c r="F412" s="52">
        <f t="shared" si="81"/>
        <v>100.42149913110237</v>
      </c>
    </row>
    <row r="413" spans="1:6" ht="12.75" customHeight="1" x14ac:dyDescent="0.2">
      <c r="A413" s="53" t="s">
        <v>608</v>
      </c>
      <c r="B413" s="85" t="s">
        <v>831</v>
      </c>
      <c r="C413" s="50" t="s">
        <v>832</v>
      </c>
      <c r="D413" s="51">
        <f t="shared" ref="D413:E413" si="112">D289+D350</f>
        <v>347301.6</v>
      </c>
      <c r="E413" s="51">
        <f t="shared" si="112"/>
        <v>346971.75</v>
      </c>
      <c r="F413" s="52">
        <f t="shared" si="81"/>
        <v>99.905024912064917</v>
      </c>
    </row>
    <row r="414" spans="1:6" ht="12.75" customHeight="1" x14ac:dyDescent="0.2">
      <c r="A414" s="53" t="s">
        <v>608</v>
      </c>
      <c r="B414" s="85" t="s">
        <v>833</v>
      </c>
      <c r="C414" s="50" t="s">
        <v>834</v>
      </c>
      <c r="D414" s="51">
        <f t="shared" ref="D414:E414" si="113">IF(D412&gt;=D413,D412-D413,0)</f>
        <v>3671.8399999999674</v>
      </c>
      <c r="E414" s="51">
        <f t="shared" si="113"/>
        <v>5481.0400000000373</v>
      </c>
      <c r="F414" s="52">
        <f t="shared" si="81"/>
        <v>149.27229944660132</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41298.5</v>
      </c>
      <c r="E416" s="51">
        <f t="shared" si="115"/>
        <v>550.47000000000116</v>
      </c>
      <c r="F416" s="52">
        <f t="shared" si="81"/>
        <v>1.3329055534704679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10813.36</v>
      </c>
      <c r="E418" s="62">
        <f t="shared" si="117"/>
        <v>11253.22</v>
      </c>
      <c r="F418" s="57">
        <f t="shared" si="81"/>
        <v>104.06774582553433</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4685.7299999999996</v>
      </c>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350973.43999999994</v>
      </c>
      <c r="E639" s="51">
        <f t="shared" si="180"/>
        <v>352452.79000000004</v>
      </c>
      <c r="F639" s="52">
        <f t="shared" si="119"/>
        <v>100.42149913110237</v>
      </c>
    </row>
    <row r="640" spans="1:6" ht="12.75" customHeight="1" x14ac:dyDescent="0.2">
      <c r="A640" s="53" t="s">
        <v>608</v>
      </c>
      <c r="B640" s="85" t="s">
        <v>1277</v>
      </c>
      <c r="C640" s="50" t="s">
        <v>1278</v>
      </c>
      <c r="D640" s="51">
        <f t="shared" ref="D640:E640" si="181">D413+D528</f>
        <v>347301.6</v>
      </c>
      <c r="E640" s="51">
        <f t="shared" si="181"/>
        <v>346971.75</v>
      </c>
      <c r="F640" s="52">
        <f t="shared" si="119"/>
        <v>99.905024912064917</v>
      </c>
    </row>
    <row r="641" spans="1:6" ht="12.75" customHeight="1" x14ac:dyDescent="0.2">
      <c r="A641" s="53" t="s">
        <v>608</v>
      </c>
      <c r="B641" s="85" t="s">
        <v>1279</v>
      </c>
      <c r="C641" s="50" t="s">
        <v>1280</v>
      </c>
      <c r="D641" s="51">
        <f t="shared" ref="D641:E641" si="182">IF(D639&gt;=D640,D639-D640,0)</f>
        <v>3671.8399999999674</v>
      </c>
      <c r="E641" s="51">
        <f t="shared" si="182"/>
        <v>5481.0400000000373</v>
      </c>
      <c r="F641" s="52">
        <f t="shared" si="119"/>
        <v>149.27229944660132</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41298.5</v>
      </c>
      <c r="E643" s="51">
        <f t="shared" si="184"/>
        <v>5236.2000000000007</v>
      </c>
      <c r="F643" s="52">
        <f t="shared" si="119"/>
        <v>12.678910856326503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44970.339999999967</v>
      </c>
      <c r="E645" s="51">
        <f t="shared" si="186"/>
        <v>10717.240000000038</v>
      </c>
      <c r="F645" s="52">
        <f t="shared" si="119"/>
        <v>23.831796690885696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34378.660000000003</v>
      </c>
      <c r="E647" s="243">
        <v>39165.1</v>
      </c>
      <c r="F647" s="57">
        <f t="shared" si="119"/>
        <v>113.92270670235544</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64883.839999999997</v>
      </c>
      <c r="E649" s="242">
        <v>29122.83</v>
      </c>
      <c r="F649" s="52">
        <f t="shared" ref="F649:F724" si="188">IF(D649&lt;&gt;0,IF(E649/D649&gt;=100,"&gt;&gt;100",E649/D649*100),"-")</f>
        <v>44.884566018287451</v>
      </c>
    </row>
    <row r="650" spans="1:6" ht="12.75" customHeight="1" x14ac:dyDescent="0.2">
      <c r="A650" s="53" t="s">
        <v>1296</v>
      </c>
      <c r="B650" s="85" t="s">
        <v>1297</v>
      </c>
      <c r="C650" s="50" t="s">
        <v>1296</v>
      </c>
      <c r="D650" s="242">
        <v>346503.65</v>
      </c>
      <c r="E650" s="242">
        <v>145285.09</v>
      </c>
      <c r="F650" s="52">
        <f t="shared" si="188"/>
        <v>41.928877228277386</v>
      </c>
    </row>
    <row r="651" spans="1:6" ht="12.75" customHeight="1" x14ac:dyDescent="0.2">
      <c r="A651" s="53" t="s">
        <v>1298</v>
      </c>
      <c r="B651" s="85" t="s">
        <v>1299</v>
      </c>
      <c r="C651" s="50" t="s">
        <v>1298</v>
      </c>
      <c r="D651" s="242">
        <v>371848.17</v>
      </c>
      <c r="E651" s="242">
        <v>143782.81</v>
      </c>
      <c r="F651" s="52">
        <f t="shared" si="188"/>
        <v>38.66707479022957</v>
      </c>
    </row>
    <row r="652" spans="1:6" ht="24" x14ac:dyDescent="0.2">
      <c r="A652" s="53">
        <v>11</v>
      </c>
      <c r="B652" s="85" t="s">
        <v>1300</v>
      </c>
      <c r="C652" s="50" t="s">
        <v>1301</v>
      </c>
      <c r="D652" s="51">
        <f t="shared" ref="D652:E652" si="189">+D649+D650-D651</f>
        <v>39539.320000000007</v>
      </c>
      <c r="E652" s="51">
        <f t="shared" si="189"/>
        <v>30625.109999999986</v>
      </c>
      <c r="F652" s="52">
        <f t="shared" si="188"/>
        <v>77.45482218712911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24</v>
      </c>
      <c r="E654" s="262">
        <v>24</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24</v>
      </c>
      <c r="E656" s="262">
        <v>24</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201828.08</v>
      </c>
      <c r="E675" s="242">
        <v>213725.69</v>
      </c>
      <c r="F675" s="52">
        <f t="shared" si="188"/>
        <v>105.89492304539587</v>
      </c>
    </row>
    <row r="676" spans="1:6" ht="24" x14ac:dyDescent="0.2">
      <c r="A676" s="53">
        <v>63613</v>
      </c>
      <c r="B676" s="232" t="s">
        <v>1349</v>
      </c>
      <c r="C676" s="50" t="s">
        <v>1350</v>
      </c>
      <c r="D676" s="242">
        <v>12393.07</v>
      </c>
      <c r="E676" s="242">
        <v>21108.93</v>
      </c>
      <c r="F676" s="52">
        <f t="shared" si="188"/>
        <v>170.32849810418242</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43016.99</v>
      </c>
      <c r="E710" s="242">
        <v>36425.18</v>
      </c>
      <c r="F710" s="52">
        <f t="shared" si="188"/>
        <v>84.676263959891202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2064.7199999999998</v>
      </c>
      <c r="E716" s="242"/>
      <c r="F716" s="52">
        <f t="shared" si="188"/>
        <v>0</v>
      </c>
    </row>
    <row r="717" spans="1:6" ht="12.75" customHeight="1" x14ac:dyDescent="0.2">
      <c r="A717" s="53">
        <v>31215</v>
      </c>
      <c r="B717" s="85" t="s">
        <v>1413</v>
      </c>
      <c r="C717" s="50" t="s">
        <v>1414</v>
      </c>
      <c r="D717" s="242">
        <v>0</v>
      </c>
      <c r="E717" s="242">
        <v>491.46</v>
      </c>
      <c r="F717" s="52" t="str">
        <f t="shared" si="188"/>
        <v>-</v>
      </c>
    </row>
    <row r="718" spans="1:6" ht="12.75" customHeight="1" x14ac:dyDescent="0.2">
      <c r="A718" s="53">
        <v>32121</v>
      </c>
      <c r="B718" s="85" t="s">
        <v>1415</v>
      </c>
      <c r="C718" s="50" t="s">
        <v>1416</v>
      </c>
      <c r="D718" s="242">
        <v>4503.5600000000004</v>
      </c>
      <c r="E718" s="242">
        <v>4502.57</v>
      </c>
      <c r="F718" s="52">
        <f t="shared" si="188"/>
        <v>99.978017390686475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3218.89</v>
      </c>
      <c r="E722" s="242"/>
      <c r="F722" s="52">
        <f t="shared" si="188"/>
        <v>0</v>
      </c>
    </row>
    <row r="723" spans="1:6" ht="12.75" customHeight="1" x14ac:dyDescent="0.2">
      <c r="A723" s="53" t="s">
        <v>1425</v>
      </c>
      <c r="B723" s="85" t="s">
        <v>1426</v>
      </c>
      <c r="C723" s="50" t="s">
        <v>1425</v>
      </c>
      <c r="D723" s="242">
        <v>3449.48</v>
      </c>
      <c r="E723" s="242">
        <v>1812.54</v>
      </c>
      <c r="F723" s="52">
        <f t="shared" si="188"/>
        <v>52.54531117733687</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2625.6</v>
      </c>
      <c r="E726" s="242">
        <v>2405.2600000000002</v>
      </c>
      <c r="F726" s="52">
        <f t="shared" si="190"/>
        <v>91.608013406459492</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8" workbookViewId="0">
      <selection activeCell="D85" sqref="D8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51210.91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353042.09000000008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343514.69000000006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223013.13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117700.26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314.45999999999998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2486.84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9527.4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351540.3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341977.51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215953.14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124727.55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389.62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907.2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9562.7900000000009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52712.700000000128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6320.6900000000005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6320.6900000000005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1028.48</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1028.48</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5292.21</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5292.21</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46392.01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46303.53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88.48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32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4</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19564</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4</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Provjera</v>
      </c>
      <c r="C218" s="118" t="s">
        <v>3223</v>
      </c>
      <c r="D218" s="123"/>
      <c r="E218" s="71">
        <f t="shared" si="20"/>
        <v>0</v>
      </c>
      <c r="F218" s="71">
        <f t="shared" si="21"/>
        <v>1</v>
      </c>
      <c r="G218" s="71"/>
      <c r="H218" s="71"/>
      <c r="I218" s="71"/>
      <c r="J218" s="71"/>
      <c r="K218" s="71"/>
      <c r="L218" s="71">
        <f>IF(AND('PR-RAS'!D183&gt;0,'PR-RAS'!D720=0),1,0)</f>
        <v>1</v>
      </c>
      <c r="M218" s="71">
        <f>IF(AND('PR-RAS'!E183&gt;0,'PR-RAS'!E720=0),1,0)</f>
        <v>1</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Provjera</v>
      </c>
      <c r="C224" s="118" t="s">
        <v>3229</v>
      </c>
      <c r="D224" s="123"/>
      <c r="E224" s="71">
        <f t="shared" si="20"/>
        <v>0</v>
      </c>
      <c r="F224" s="71">
        <f t="shared" si="21"/>
        <v>1</v>
      </c>
      <c r="G224" s="71"/>
      <c r="H224" s="71"/>
      <c r="I224" s="71"/>
      <c r="J224" s="71"/>
      <c r="K224" s="71"/>
      <c r="L224" s="71">
        <f>IF(AND('PR-RAS'!D214&gt;0,'PR-RAS'!D758=0),1,0)</f>
        <v>0</v>
      </c>
      <c r="M224" s="71">
        <f>IF(AND('PR-RAS'!E214&gt;0,'PR-RAS'!E758=0),1,0)</f>
        <v>1</v>
      </c>
      <c r="N224" s="71"/>
      <c r="O224" s="71"/>
      <c r="P224" s="71"/>
    </row>
    <row r="225" spans="1:16" ht="30" customHeight="1" x14ac:dyDescent="0.2">
      <c r="A225" s="133">
        <v>189</v>
      </c>
      <c r="B225" s="134" t="str">
        <f t="shared" si="19"/>
        <v>Provjera</v>
      </c>
      <c r="C225" s="118" t="s">
        <v>3230</v>
      </c>
      <c r="D225" s="123"/>
      <c r="E225" s="71">
        <f t="shared" si="20"/>
        <v>0</v>
      </c>
      <c r="F225" s="71">
        <f t="shared" si="21"/>
        <v>1</v>
      </c>
      <c r="G225" s="71"/>
      <c r="H225" s="71"/>
      <c r="I225" s="71"/>
      <c r="J225" s="71"/>
      <c r="K225" s="71"/>
      <c r="L225" s="71">
        <f>IF(AND('PR-RAS'!D265&gt;0,'PR-RAS'!D829=0),1,0)</f>
        <v>1</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3300</v>
      </c>
      <c r="B1" s="377"/>
      <c r="C1" s="377"/>
    </row>
    <row r="2" spans="1:17" ht="33" customHeight="1" x14ac:dyDescent="0.2">
      <c r="A2" s="378" t="s">
        <v>3301</v>
      </c>
      <c r="B2" s="379"/>
      <c r="C2" s="371"/>
      <c r="D2" s="4"/>
      <c r="E2" s="4"/>
      <c r="F2" s="4"/>
      <c r="G2" s="4"/>
      <c r="H2" s="4"/>
      <c r="I2" s="4"/>
      <c r="J2" s="4"/>
      <c r="K2" s="4"/>
      <c r="L2" s="4"/>
      <c r="M2" s="4"/>
      <c r="N2" s="4"/>
      <c r="O2" s="4"/>
      <c r="P2" s="4"/>
      <c r="Q2" s="4"/>
    </row>
    <row r="3" spans="1:17" ht="18.75" customHeight="1" x14ac:dyDescent="0.2">
      <c r="A3" s="304" t="s">
        <v>3302</v>
      </c>
      <c r="B3" s="380"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5" t="s">
        <v>3384</v>
      </c>
      <c r="C46" s="371"/>
      <c r="D46" s="41"/>
      <c r="E46" s="4"/>
      <c r="F46" s="4"/>
      <c r="G46" s="4"/>
      <c r="H46" s="4"/>
      <c r="I46" s="4"/>
      <c r="J46" s="4"/>
      <c r="K46" s="4"/>
      <c r="L46" s="4"/>
      <c r="M46" s="4"/>
      <c r="N46" s="4"/>
      <c r="O46" s="4"/>
      <c r="P46" s="4"/>
      <c r="Q46" s="4"/>
    </row>
    <row r="47" spans="1:17" ht="66" hidden="1" customHeight="1" x14ac:dyDescent="0.2">
      <c r="A47" s="46" t="s">
        <v>3385</v>
      </c>
      <c r="B47" s="376" t="s">
        <v>3386</v>
      </c>
      <c r="C47" s="376"/>
      <c r="D47" s="4"/>
      <c r="E47" s="4"/>
      <c r="F47" s="4"/>
      <c r="G47" s="4"/>
      <c r="H47" s="4"/>
      <c r="I47" s="4"/>
      <c r="J47" s="4"/>
      <c r="K47" s="4"/>
      <c r="L47" s="4"/>
      <c r="M47" s="4"/>
      <c r="N47" s="4"/>
      <c r="O47" s="4"/>
      <c r="P47" s="4"/>
      <c r="Q47" s="4"/>
    </row>
    <row r="48" spans="1:17" ht="123.75" customHeight="1" x14ac:dyDescent="0.2">
      <c r="A48" s="267" t="s">
        <v>3387</v>
      </c>
      <c r="B48" s="374" t="s">
        <v>3388</v>
      </c>
      <c r="C48" s="373"/>
      <c r="D48" s="4"/>
      <c r="E48" s="4"/>
      <c r="F48" s="4"/>
      <c r="G48" s="4"/>
      <c r="H48" s="4"/>
      <c r="I48" s="4"/>
      <c r="J48" s="4"/>
      <c r="K48" s="4"/>
      <c r="L48" s="4"/>
      <c r="M48" s="4"/>
      <c r="N48" s="4"/>
      <c r="O48" s="4"/>
      <c r="P48" s="4"/>
      <c r="Q48" s="4"/>
    </row>
    <row r="49" spans="1:17" ht="34.5" customHeight="1" x14ac:dyDescent="0.2">
      <c r="A49" s="267" t="s">
        <v>3389</v>
      </c>
      <c r="B49" s="372" t="s">
        <v>3390</v>
      </c>
      <c r="C49" s="373"/>
      <c r="D49" s="4"/>
      <c r="E49" s="4"/>
      <c r="F49" s="4"/>
      <c r="G49" s="4"/>
      <c r="H49" s="4"/>
      <c r="I49" s="4"/>
      <c r="J49" s="4"/>
      <c r="K49" s="4"/>
      <c r="L49" s="4"/>
      <c r="M49" s="4"/>
      <c r="N49" s="4"/>
      <c r="O49" s="4"/>
      <c r="P49" s="4"/>
      <c r="Q49" s="4"/>
    </row>
    <row r="50" spans="1:17" ht="34.5" customHeight="1" x14ac:dyDescent="0.2">
      <c r="A50" s="267" t="s">
        <v>3391</v>
      </c>
      <c r="B50" s="372" t="s">
        <v>3392</v>
      </c>
      <c r="C50" s="373"/>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UD-RACUN</cp:lastModifiedBy>
  <cp:lastPrinted>2023-07-06T09:32:46Z</cp:lastPrinted>
  <dcterms:created xsi:type="dcterms:W3CDTF">2022-04-01T05:14:30Z</dcterms:created>
  <dcterms:modified xsi:type="dcterms:W3CDTF">2023-07-06T10:25:05Z</dcterms:modified>
</cp:coreProperties>
</file>