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Paulina\Desktop\"/>
    </mc:Choice>
  </mc:AlternateContent>
  <xr:revisionPtr revIDLastSave="0" documentId="13_ncr:1_{BC9FDE0F-8E53-403C-A487-8D2016CEF535}" xr6:coauthVersionLast="47" xr6:coauthVersionMax="47" xr10:uidLastSave="{00000000-0000-0000-0000-000000000000}"/>
  <bookViews>
    <workbookView xWindow="-120" yWindow="-120" windowWidth="29040" windowHeight="15720" firstSheet="2" activeTab="6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List1" sheetId="11" r:id="rId8"/>
    <sheet name="List2" sheetId="2" state="hidden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8" i="8" l="1"/>
  <c r="E28" i="8"/>
  <c r="D28" i="8"/>
  <c r="J8" i="10"/>
  <c r="I8" i="10"/>
  <c r="I12" i="10"/>
  <c r="H8" i="10"/>
  <c r="G8" i="10"/>
  <c r="F10" i="8" l="1"/>
  <c r="E10" i="8"/>
  <c r="D10" i="8"/>
  <c r="C10" i="8"/>
  <c r="J12" i="10" l="1"/>
  <c r="J36" i="10"/>
  <c r="J39" i="10"/>
  <c r="J30" i="10"/>
  <c r="J31" i="10" s="1"/>
  <c r="J23" i="10"/>
  <c r="J24" i="10"/>
  <c r="H12" i="10" l="1"/>
  <c r="F39" i="10" l="1"/>
  <c r="G36" i="10" s="1"/>
  <c r="G39" i="10" s="1"/>
  <c r="H36" i="10" s="1"/>
  <c r="H39" i="10" s="1"/>
  <c r="I36" i="10" s="1"/>
  <c r="I39" i="10" s="1"/>
  <c r="I23" i="10"/>
  <c r="H23" i="10"/>
  <c r="G23" i="10"/>
  <c r="F23" i="10"/>
  <c r="G12" i="10"/>
  <c r="I30" i="10" l="1"/>
  <c r="H30" i="10"/>
</calcChain>
</file>

<file path=xl/sharedStrings.xml><?xml version="1.0" encoding="utf-8"?>
<sst xmlns="http://schemas.openxmlformats.org/spreadsheetml/2006/main" count="314" uniqueCount="182">
  <si>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</si>
  <si>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</si>
  <si>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</si>
  <si>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</si>
  <si>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</si>
  <si>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</si>
  <si>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</si>
  <si>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</si>
  <si>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</si>
  <si>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</si>
  <si>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</si>
  <si>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</si>
  <si>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</si>
  <si>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</si>
  <si>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01 Opće javne usluge</t>
  </si>
  <si>
    <t>011 Izvršna i zakonodavna tijela, financijski i fiskalni poslovi</t>
  </si>
  <si>
    <t>013 Opće usluge</t>
  </si>
  <si>
    <t>04 Ekonomski poslovi</t>
  </si>
  <si>
    <t>041 Opći ekonomski, trgovački i poslovi vezani uz rad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</si>
  <si>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</si>
  <si>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</si>
  <si>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</si>
  <si>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</si>
  <si>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</si>
  <si>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</si>
  <si>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</si>
  <si>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</si>
  <si>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</si>
  <si>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</si>
  <si>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</si>
  <si>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</si>
  <si>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</si>
  <si>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</si>
  <si>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</si>
  <si>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Plan 2023.</t>
  </si>
  <si>
    <t>Izvršenje 2022.*</t>
  </si>
  <si>
    <t>* Napomena: Iznosi u stupcima Izvršenje 2022. preračunavaju se iz kuna u eure prema fiksnom tečaju konverzije (1 EUR=7,53450 kuna) i po pravilima za preračunavanje i zaokruživanje.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</si>
  <si>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</si>
  <si>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</si>
  <si>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</si>
  <si>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</si>
  <si>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</si>
  <si>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</si>
  <si>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</si>
  <si>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</si>
  <si>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</si>
  <si>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</si>
  <si>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</si>
  <si>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</si>
  <si>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</si>
  <si>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</si>
  <si>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</si>
  <si>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</si>
  <si>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</si>
  <si>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</si>
  <si>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</si>
  <si>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</si>
  <si>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</si>
  <si>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</si>
  <si>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</si>
  <si>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</si>
  <si>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</si>
  <si>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</si>
  <si>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</si>
  <si>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</si>
  <si>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</si>
  <si>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</si>
  <si>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od upravnih i administrativnih pristojbi, pristojbi po posebnim propisima i naknada</t>
  </si>
  <si>
    <t xml:space="preserve"> Prihodi od prodaje proizvoda i robe te pruženih usluga i prihodi od donacija</t>
  </si>
  <si>
    <t>usluge tek.i inv.održavanja</t>
  </si>
  <si>
    <t>Ostali prihodi</t>
  </si>
  <si>
    <t>ostali financijski rashodi</t>
  </si>
  <si>
    <t>knjige</t>
  </si>
  <si>
    <t>Prihod od nefinancijske imovine</t>
  </si>
  <si>
    <t>PROGRAM P64 1001</t>
  </si>
  <si>
    <t>Aktivnost A100001</t>
  </si>
  <si>
    <t>RASHODI POSLOVANJA</t>
  </si>
  <si>
    <t>3.4.</t>
  </si>
  <si>
    <t>VLASTITI PRIHODI-SŠ</t>
  </si>
  <si>
    <t>4.M</t>
  </si>
  <si>
    <t>PRIHODI ZA POSEBNE NAMJENE-SŠ</t>
  </si>
  <si>
    <t>Ostali nespomenuti rashodi poslovanja</t>
  </si>
  <si>
    <t>Financijski rashodi</t>
  </si>
  <si>
    <t>7.4.</t>
  </si>
  <si>
    <t>PRIHOD OD NEFINANCIJSKE IMOVINE</t>
  </si>
  <si>
    <t>Program P16 1001</t>
  </si>
  <si>
    <t>MINIMALNI STANDARDI U SREDNJEM ŠKOLSTVU I UČENIČKOM DOMU-MATERIJALNI I FINANCIJSKI RASHODI</t>
  </si>
  <si>
    <t>Aktivnost/projekt T100001</t>
  </si>
  <si>
    <t>4.2.</t>
  </si>
  <si>
    <t>DECENTRALIZIRANA SREDSTV-SŠ</t>
  </si>
  <si>
    <t>Program P16 1003</t>
  </si>
  <si>
    <t>Aktivnost/projekt A100001</t>
  </si>
  <si>
    <t>POTREBE IZNAD MINIMALNOG STANDARDA</t>
  </si>
  <si>
    <t>TEKUĆE INVESTICIJSKO ODRŽAVANJE U ŠKOLSTVU</t>
  </si>
  <si>
    <t>1.1.</t>
  </si>
  <si>
    <t>OPĆI PRIHODI I PRIMICI</t>
  </si>
  <si>
    <t>Aktivnost/projekt A100002</t>
  </si>
  <si>
    <t>TEKUĆE INVESTICIJSKO ODRŽAVANJE-minimalni standard</t>
  </si>
  <si>
    <t>dodatna ulaganja na građevinskim objektima</t>
  </si>
  <si>
    <t>3.4 -VLASTITI PRIHODI</t>
  </si>
  <si>
    <t>3.4.- Vlastiti prihodi</t>
  </si>
  <si>
    <t>4.M. Prihodi za posebne namjene-SŠ</t>
  </si>
  <si>
    <t>7.4.- PRIHODI OD NEFIN. IMOVINE</t>
  </si>
  <si>
    <t>7.4.- Prihodi od nefin. imovine</t>
  </si>
  <si>
    <t>4.2. - DECENTRALIZIRANA SREDSTVA</t>
  </si>
  <si>
    <t>4.2.- Decentralizirana sredstva</t>
  </si>
  <si>
    <t>Predsjednica DO: Snježana Belačić</t>
  </si>
  <si>
    <t>Ravnatelj: Almir Alimanović, prof.</t>
  </si>
  <si>
    <t>PROGRAM 1002</t>
  </si>
  <si>
    <t>KAPITALNO ULAGANJE</t>
  </si>
  <si>
    <t>Uređenje sanitarnog čvora i spavaonica, sanacija krova, prenamjena dijela zgrade u boravak za učenike</t>
  </si>
  <si>
    <t>Rashodi za dodatna ulaganja na nefinancijskoj imovini</t>
  </si>
  <si>
    <t>4 KAPITALNA ULAGANJA</t>
  </si>
  <si>
    <t>Rebalans 2024.</t>
  </si>
  <si>
    <t xml:space="preserve"> 1.1.</t>
  </si>
  <si>
    <t>Tekući projekt T100016</t>
  </si>
  <si>
    <t>KNJIGE ZA ŠKOLSKU KNJIŽNICU</t>
  </si>
  <si>
    <t>Tekući plan za  2024.</t>
  </si>
  <si>
    <t xml:space="preserve"> </t>
  </si>
  <si>
    <t>SMJEŠTAJ U UČENIČKIM DOMOVIMA</t>
  </si>
  <si>
    <t>Tekući plan za 2025.</t>
  </si>
  <si>
    <t>Projekcija za 2027.</t>
  </si>
  <si>
    <t>rashodi za dodatna ulaganja na nefinancijskoj imovini</t>
  </si>
  <si>
    <t>Projekcije za 2027.</t>
  </si>
  <si>
    <t xml:space="preserve">Ostali rashodi </t>
  </si>
  <si>
    <t>Projekcija 2027.</t>
  </si>
  <si>
    <t>1.1.-Opći prihodi i primici</t>
  </si>
  <si>
    <t>Izvršenje 2024.</t>
  </si>
  <si>
    <t>Plan 2025.</t>
  </si>
  <si>
    <t>Tekući plan za 2026.</t>
  </si>
  <si>
    <t>Projekcija za 2028.</t>
  </si>
  <si>
    <t>Naknade građanima i kućanstvima na temelju osiguranja i druge naknade</t>
  </si>
  <si>
    <t>TEKUĆI PROJEKT T100040</t>
  </si>
  <si>
    <t>Program P17 1001</t>
  </si>
  <si>
    <t>STRUČNO USAVRŠAVANJA DJELATNIKA U ŠKOLSTVU</t>
  </si>
  <si>
    <t>Tekući projekt T100001</t>
  </si>
  <si>
    <t>OPREMA ŠKOLA</t>
  </si>
  <si>
    <t>Program  P52 1001</t>
  </si>
  <si>
    <t>PROJEKTI I PROGRAMI EU</t>
  </si>
  <si>
    <t>Tekući projekt T100011</t>
  </si>
  <si>
    <t>NOVA ŠKOLSKA SHEMA VOĆA I POVRĆA TE MLIJEKA I MLIJEČNIH PROIZVODA</t>
  </si>
  <si>
    <t>5.Đ</t>
  </si>
  <si>
    <t>MINISTARSTVO POLJOPRIVREDE</t>
  </si>
  <si>
    <t>Namirnice</t>
  </si>
  <si>
    <t>Rashodi za nabavu neproizvedene dugotrajne imovine</t>
  </si>
  <si>
    <t>FINANCIJSKI PLAN PRORAČUNSKOG KORISNIKA JEDINICE LOKALNE I PODRUČNE (REGIONALNE) SAMOUPRAVE 
ZA 2026. I PROJEKCIJA ZA 2027. I 2028. GODINU</t>
  </si>
  <si>
    <t>Projekcija 
za 2028.</t>
  </si>
  <si>
    <t>Projekcija 
za 2027.</t>
  </si>
  <si>
    <t>Plan za 2026.</t>
  </si>
  <si>
    <t>Projekcije za 2028.</t>
  </si>
  <si>
    <t>ostale naknade građanima i kućanstvima</t>
  </si>
  <si>
    <t>Izvršenje 2024.*</t>
  </si>
  <si>
    <t>Tekući plan za  2025.</t>
  </si>
  <si>
    <t xml:space="preserve"> Plan za  2026.</t>
  </si>
  <si>
    <t>Projekcija 2028.</t>
  </si>
  <si>
    <t>Plan za  2026.</t>
  </si>
  <si>
    <t>TEKUĆE I INVESTICIJSKO ODRŽAVNJE U ŠKOLSTVU</t>
  </si>
  <si>
    <t>Program  1003</t>
  </si>
  <si>
    <t>Tekući projekt  T100002</t>
  </si>
  <si>
    <t>DODATNA ULAGANJA</t>
  </si>
  <si>
    <t>Tekući projekt  T100006</t>
  </si>
  <si>
    <t>OSTALE IZVANŠKOLSKE AKTIVNOSTI</t>
  </si>
  <si>
    <t>Glava 004004</t>
  </si>
  <si>
    <t>ŠKOLSTVO - OSTALE IZVAN DECENTRALIZIRANE FUNKCIJE</t>
  </si>
  <si>
    <t>URBROJ:238-10-52-01-25-1</t>
  </si>
  <si>
    <t>5.</t>
  </si>
  <si>
    <t>POMOĆI</t>
  </si>
  <si>
    <t>5.0.</t>
  </si>
  <si>
    <t>MINISTARSTVO MORA, PROMETA I INFRASTRUKTURE</t>
  </si>
  <si>
    <t>POMOĆI IZ DRŽAVNOG PRORAČUNA</t>
  </si>
  <si>
    <t>5.0.A</t>
  </si>
  <si>
    <t>POMOĆI IZ DRŽAVNOG PRORAČUNA- PK</t>
  </si>
  <si>
    <t>Kapitalni projekt K100030</t>
  </si>
  <si>
    <t>KLASA:400-02/25-01/8</t>
  </si>
  <si>
    <t>U Ivanić Gradu, 23.12.2025.</t>
  </si>
  <si>
    <t xml:space="preserve">"FINANCIJSKI PLAN PRORAČUNSKOG KORISNIKA JEDINICE LOKALNE I PODRUČNE (REGIONALNE) SAMOUPRAVE - USKLAĐEN S ŽUPANIJOM
ZA 2026. I PROJEKCIJA ZA 2027. I 2028. GODINU"								</t>
  </si>
  <si>
    <t>5.0. POMOĆI IZ DRŽAVNOG PRORAČUNA</t>
  </si>
  <si>
    <t>5.0. Pomoći iz državnog proračuna</t>
  </si>
  <si>
    <t xml:space="preserve">"FINANCIJSKI PLAN PRORAČUNSKOG KORISNIKA JEDINICE LOKALNE I PODRUČNE (REGIONALNE) SAMOUPRAVE-  USKLAĐEN SA ŽUPANIJOM
ZA 2026. I PROJEKCIJA ZA 2027. I 2028. GODINU"			</t>
  </si>
  <si>
    <t xml:space="preserve">"FINANCIJSKI PLAN PRORAČUNSKOG KORISNIKA JEDINICE LOKALNE I PODRUČNE (REGIONALNE) SAMOUPRAVE- USKLAĐEN SA ŽUPANIJOM
ZA 2026. I PROJEKCIJA ZA 2027. I 2028. GODINU"			</t>
  </si>
  <si>
    <t xml:space="preserve">"FINANCIJSKI PLAN PRORAČUNSKOG KORISNIKA JEDINICE LOKALNE I PODRUČNE (REGIONALNE) SAMOUPRAVE- USKLAĐEN SA ŽUPANIJOM
ZA 2026. I PROJEKCIJA ZA 2027. I 2028. GODINU"								</t>
  </si>
  <si>
    <t>834,979,46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</si>
</sst>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i/>
      <sz val="9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C1C1FF"/>
      </patternFill>
    </fill>
    <fill>
      <patternFill patternType="solid">
        <fgColor theme="0"/>
        <bgColor rgb="FFE1E1FF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5" fillId="0" borderId="0"/>
    <xf numFmtId="0" fontId="25" fillId="0" borderId="0"/>
    <xf numFmtId="0" fontId="3" fillId="0" borderId="0"/>
  </cellStyleXfs>
  <cellXfs count="236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4" borderId="4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7" fillId="2" borderId="3" xfId="0" quotePrefix="1" applyFont="1" applyFill="1" applyBorder="1" applyAlignment="1">
      <alignment horizontal="left" vertical="center" wrapText="1"/>
    </xf>
    <xf numFmtId="4" fontId="2" fillId="0" borderId="0" xfId="0" applyNumberFormat="1" applyFont="1" applyFill="1" applyBorder="1" applyAlignment="1" applyProtection="1">
      <alignment horizontal="center" vertical="center" wrapText="1"/>
    </xf>
    <xf numFmtId="4" fontId="3" fillId="0" borderId="0" xfId="0" applyNumberFormat="1" applyFont="1" applyFill="1" applyBorder="1" applyAlignment="1" applyProtection="1">
      <alignment vertical="center" wrapText="1"/>
    </xf>
    <xf numFmtId="4" fontId="0" fillId="0" borderId="0" xfId="0" applyNumberFormat="1"/>
    <xf numFmtId="0" fontId="14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top" wrapText="1"/>
    </xf>
    <xf numFmtId="0" fontId="6" fillId="2" borderId="1" xfId="0" applyNumberFormat="1" applyFont="1" applyFill="1" applyBorder="1" applyAlignment="1" applyProtection="1">
      <alignment horizontal="left" vertical="center" wrapText="1" indent="1"/>
    </xf>
    <xf numFmtId="0" fontId="16" fillId="0" borderId="3" xfId="0" applyFont="1" applyBorder="1" applyAlignment="1">
      <alignment horizontal="left" vertical="center"/>
    </xf>
    <xf numFmtId="0" fontId="8" fillId="2" borderId="4" xfId="0" quotePrefix="1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17" fillId="0" borderId="3" xfId="0" applyFont="1" applyBorder="1" applyAlignment="1">
      <alignment wrapText="1"/>
    </xf>
    <xf numFmtId="0" fontId="18" fillId="0" borderId="3" xfId="0" applyFont="1" applyBorder="1" applyAlignment="1">
      <alignment wrapText="1"/>
    </xf>
    <xf numFmtId="0" fontId="15" fillId="2" borderId="3" xfId="0" quotePrefix="1" applyFont="1" applyFill="1" applyBorder="1" applyAlignment="1">
      <alignment horizontal="left" vertical="center" wrapText="1"/>
    </xf>
    <xf numFmtId="0" fontId="15" fillId="2" borderId="4" xfId="0" quotePrefix="1" applyFont="1" applyFill="1" applyBorder="1" applyAlignment="1">
      <alignment horizontal="left" vertical="center" wrapText="1"/>
    </xf>
    <xf numFmtId="0" fontId="0" fillId="0" borderId="0" xfId="0" applyBorder="1"/>
    <xf numFmtId="0" fontId="19" fillId="0" borderId="3" xfId="0" applyFont="1" applyBorder="1" applyAlignment="1">
      <alignment wrapText="1"/>
    </xf>
    <xf numFmtId="0" fontId="12" fillId="0" borderId="0" xfId="0" applyFont="1"/>
    <xf numFmtId="2" fontId="0" fillId="0" borderId="3" xfId="0" applyNumberFormat="1" applyBorder="1"/>
    <xf numFmtId="0" fontId="3" fillId="2" borderId="0" xfId="0" applyNumberFormat="1" applyFont="1" applyFill="1" applyBorder="1" applyAlignment="1" applyProtection="1">
      <alignment horizontal="left" vertical="center" wrapText="1"/>
    </xf>
    <xf numFmtId="0" fontId="3" fillId="2" borderId="0" xfId="0" applyNumberFormat="1" applyFont="1" applyFill="1" applyBorder="1" applyAlignment="1" applyProtection="1">
      <alignment horizontal="left" vertical="center" wrapText="1" indent="1"/>
    </xf>
    <xf numFmtId="2" fontId="3" fillId="2" borderId="0" xfId="0" applyNumberFormat="1" applyFont="1" applyFill="1" applyBorder="1" applyAlignment="1">
      <alignment horizontal="right"/>
    </xf>
    <xf numFmtId="2" fontId="0" fillId="0" borderId="0" xfId="0" applyNumberFormat="1" applyFont="1" applyBorder="1"/>
    <xf numFmtId="0" fontId="8" fillId="2" borderId="0" xfId="0" quotePrefix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2" fontId="9" fillId="2" borderId="4" xfId="0" applyNumberFormat="1" applyFont="1" applyFill="1" applyBorder="1" applyAlignment="1">
      <alignment horizontal="right"/>
    </xf>
    <xf numFmtId="2" fontId="7" fillId="2" borderId="4" xfId="0" applyNumberFormat="1" applyFont="1" applyFill="1" applyBorder="1" applyAlignment="1">
      <alignment horizontal="right"/>
    </xf>
    <xf numFmtId="0" fontId="20" fillId="0" borderId="0" xfId="0" applyFont="1"/>
    <xf numFmtId="0" fontId="1" fillId="0" borderId="0" xfId="0" applyFont="1"/>
    <xf numFmtId="4" fontId="7" fillId="2" borderId="3" xfId="0" applyNumberFormat="1" applyFont="1" applyFill="1" applyBorder="1" applyAlignment="1">
      <alignment horizontal="right"/>
    </xf>
    <xf numFmtId="0" fontId="3" fillId="2" borderId="2" xfId="0" applyNumberFormat="1" applyFont="1" applyFill="1" applyBorder="1" applyAlignment="1" applyProtection="1">
      <alignment vertical="center" wrapText="1"/>
    </xf>
    <xf numFmtId="0" fontId="3" fillId="2" borderId="1" xfId="0" applyNumberFormat="1" applyFont="1" applyFill="1" applyBorder="1" applyAlignment="1" applyProtection="1">
      <alignment vertical="center"/>
    </xf>
    <xf numFmtId="0" fontId="17" fillId="0" borderId="4" xfId="0" applyFont="1" applyBorder="1" applyAlignment="1">
      <alignment wrapText="1"/>
    </xf>
    <xf numFmtId="0" fontId="3" fillId="2" borderId="2" xfId="0" applyNumberFormat="1" applyFont="1" applyFill="1" applyBorder="1" applyAlignment="1" applyProtection="1">
      <alignment vertical="center"/>
    </xf>
    <xf numFmtId="0" fontId="3" fillId="2" borderId="4" xfId="0" applyNumberFormat="1" applyFont="1" applyFill="1" applyBorder="1" applyAlignment="1" applyProtection="1">
      <alignment vertical="center"/>
    </xf>
    <xf numFmtId="0" fontId="6" fillId="2" borderId="1" xfId="0" applyNumberFormat="1" applyFont="1" applyFill="1" applyBorder="1" applyAlignment="1" applyProtection="1">
      <alignment vertical="center"/>
    </xf>
    <xf numFmtId="0" fontId="6" fillId="2" borderId="2" xfId="0" applyNumberFormat="1" applyFont="1" applyFill="1" applyBorder="1" applyAlignment="1" applyProtection="1">
      <alignment vertical="center"/>
    </xf>
    <xf numFmtId="0" fontId="6" fillId="2" borderId="4" xfId="0" applyNumberFormat="1" applyFont="1" applyFill="1" applyBorder="1" applyAlignment="1" applyProtection="1">
      <alignment vertical="center"/>
    </xf>
    <xf numFmtId="0" fontId="22" fillId="0" borderId="4" xfId="0" applyFont="1" applyBorder="1" applyAlignment="1">
      <alignment horizontal="left" wrapText="1" indent="1"/>
    </xf>
    <xf numFmtId="0" fontId="3" fillId="2" borderId="1" xfId="0" applyNumberFormat="1" applyFont="1" applyFill="1" applyBorder="1" applyAlignment="1" applyProtection="1">
      <alignment horizontal="left" vertical="center"/>
    </xf>
    <xf numFmtId="0" fontId="17" fillId="0" borderId="4" xfId="0" applyFont="1" applyBorder="1" applyAlignment="1">
      <alignment horizontal="left" wrapText="1" indent="1"/>
    </xf>
    <xf numFmtId="4" fontId="9" fillId="2" borderId="3" xfId="0" applyNumberFormat="1" applyFont="1" applyFill="1" applyBorder="1" applyAlignment="1">
      <alignment horizontal="right"/>
    </xf>
    <xf numFmtId="2" fontId="23" fillId="0" borderId="3" xfId="0" applyNumberFormat="1" applyFont="1" applyBorder="1"/>
    <xf numFmtId="2" fontId="24" fillId="0" borderId="3" xfId="0" applyNumberFormat="1" applyFont="1" applyBorder="1"/>
    <xf numFmtId="0" fontId="9" fillId="4" borderId="4" xfId="0" applyNumberFormat="1" applyFont="1" applyFill="1" applyBorder="1" applyAlignment="1" applyProtection="1">
      <alignment horizontal="center" vertical="center" wrapText="1"/>
    </xf>
    <xf numFmtId="4" fontId="9" fillId="4" borderId="3" xfId="0" applyNumberFormat="1" applyFont="1" applyFill="1" applyBorder="1" applyAlignment="1" applyProtection="1">
      <alignment horizontal="center" vertical="center" wrapText="1"/>
    </xf>
    <xf numFmtId="4" fontId="9" fillId="2" borderId="4" xfId="0" applyNumberFormat="1" applyFont="1" applyFill="1" applyBorder="1" applyAlignment="1">
      <alignment horizontal="right"/>
    </xf>
    <xf numFmtId="4" fontId="9" fillId="0" borderId="3" xfId="0" applyNumberFormat="1" applyFont="1" applyFill="1" applyBorder="1" applyAlignment="1" applyProtection="1">
      <alignment horizontal="right" vertical="center" wrapText="1"/>
    </xf>
    <xf numFmtId="0" fontId="6" fillId="4" borderId="3" xfId="0" applyNumberFormat="1" applyFont="1" applyFill="1" applyBorder="1" applyAlignment="1" applyProtection="1">
      <alignment horizontal="center" vertical="center"/>
    </xf>
    <xf numFmtId="2" fontId="6" fillId="2" borderId="4" xfId="0" applyNumberFormat="1" applyFont="1" applyFill="1" applyBorder="1" applyAlignment="1">
      <alignment horizontal="right"/>
    </xf>
    <xf numFmtId="2" fontId="1" fillId="0" borderId="3" xfId="0" applyNumberFormat="1" applyFont="1" applyBorder="1"/>
    <xf numFmtId="0" fontId="6" fillId="2" borderId="4" xfId="0" applyFont="1" applyFill="1" applyBorder="1" applyAlignment="1">
      <alignment horizontal="left" vertical="center" wrapText="1"/>
    </xf>
    <xf numFmtId="2" fontId="3" fillId="2" borderId="4" xfId="0" applyNumberFormat="1" applyFont="1" applyFill="1" applyBorder="1" applyAlignment="1">
      <alignment horizontal="right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25" fillId="0" borderId="2" xfId="2" applyBorder="1"/>
    <xf numFmtId="0" fontId="25" fillId="0" borderId="4" xfId="2" applyBorder="1"/>
    <xf numFmtId="0" fontId="25" fillId="0" borderId="3" xfId="2" applyBorder="1"/>
    <xf numFmtId="0" fontId="25" fillId="0" borderId="3" xfId="2" quotePrefix="1" applyBorder="1"/>
    <xf numFmtId="0" fontId="26" fillId="5" borderId="7" xfId="2" applyFont="1" applyFill="1" applyBorder="1" applyAlignment="1">
      <alignment vertical="center" wrapText="1" readingOrder="1"/>
    </xf>
    <xf numFmtId="0" fontId="26" fillId="6" borderId="6" xfId="2" applyFont="1" applyFill="1" applyBorder="1" applyAlignment="1">
      <alignment horizontal="left" vertical="center" readingOrder="1"/>
    </xf>
    <xf numFmtId="0" fontId="26" fillId="6" borderId="7" xfId="2" applyFont="1" applyFill="1" applyBorder="1" applyAlignment="1">
      <alignment vertical="center" wrapText="1" readingOrder="1"/>
    </xf>
    <xf numFmtId="0" fontId="26" fillId="6" borderId="2" xfId="2" applyFont="1" applyFill="1" applyBorder="1" applyAlignment="1">
      <alignment horizontal="left" vertical="center" readingOrder="1"/>
    </xf>
    <xf numFmtId="0" fontId="26" fillId="6" borderId="2" xfId="2" applyFont="1" applyFill="1" applyBorder="1" applyAlignment="1">
      <alignment vertical="center" wrapText="1" readingOrder="1"/>
    </xf>
    <xf numFmtId="0" fontId="9" fillId="0" borderId="3" xfId="3" applyFont="1" applyBorder="1" applyAlignment="1">
      <alignment horizontal="left" vertical="center" wrapText="1"/>
    </xf>
    <xf numFmtId="0" fontId="26" fillId="6" borderId="1" xfId="2" applyFont="1" applyFill="1" applyBorder="1" applyAlignment="1">
      <alignment vertical="center" wrapText="1" readingOrder="1"/>
    </xf>
    <xf numFmtId="0" fontId="26" fillId="5" borderId="6" xfId="2" applyFont="1" applyFill="1" applyBorder="1" applyAlignment="1">
      <alignment horizontal="left" vertical="center" readingOrder="1"/>
    </xf>
    <xf numFmtId="0" fontId="26" fillId="5" borderId="1" xfId="2" applyFont="1" applyFill="1" applyBorder="1" applyAlignment="1">
      <alignment vertical="center" wrapText="1" readingOrder="1"/>
    </xf>
    <xf numFmtId="0" fontId="26" fillId="5" borderId="9" xfId="2" applyFont="1" applyFill="1" applyBorder="1" applyAlignment="1">
      <alignment vertical="center" wrapText="1" readingOrder="1"/>
    </xf>
    <xf numFmtId="0" fontId="3" fillId="2" borderId="8" xfId="0" applyNumberFormat="1" applyFont="1" applyFill="1" applyBorder="1" applyAlignment="1" applyProtection="1">
      <alignment vertical="center" wrapText="1"/>
    </xf>
    <xf numFmtId="0" fontId="26" fillId="5" borderId="4" xfId="2" applyFont="1" applyFill="1" applyBorder="1" applyAlignment="1">
      <alignment horizontal="left" vertical="center" wrapText="1" readingOrder="1"/>
    </xf>
    <xf numFmtId="0" fontId="25" fillId="0" borderId="10" xfId="2" applyBorder="1"/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27" fillId="0" borderId="0" xfId="0" applyFont="1"/>
    <xf numFmtId="0" fontId="28" fillId="2" borderId="3" xfId="0" applyNumberFormat="1" applyFont="1" applyFill="1" applyBorder="1" applyAlignment="1" applyProtection="1">
      <alignment horizontal="left" vertical="center" wrapText="1"/>
    </xf>
    <xf numFmtId="0" fontId="29" fillId="2" borderId="3" xfId="0" applyNumberFormat="1" applyFont="1" applyFill="1" applyBorder="1" applyAlignment="1" applyProtection="1">
      <alignment horizontal="left" vertical="center" wrapText="1"/>
    </xf>
    <xf numFmtId="0" fontId="30" fillId="2" borderId="0" xfId="0" applyFont="1" applyFill="1" applyBorder="1" applyAlignment="1">
      <alignment horizontal="left" vertical="center" wrapText="1"/>
    </xf>
    <xf numFmtId="2" fontId="28" fillId="2" borderId="0" xfId="0" applyNumberFormat="1" applyFont="1" applyFill="1" applyBorder="1" applyAlignment="1">
      <alignment horizontal="right"/>
    </xf>
    <xf numFmtId="0" fontId="31" fillId="0" borderId="0" xfId="0" applyNumberFormat="1" applyFont="1" applyFill="1" applyBorder="1" applyAlignment="1" applyProtection="1">
      <alignment horizontal="center" vertical="center" wrapText="1"/>
    </xf>
    <xf numFmtId="0" fontId="29" fillId="0" borderId="0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13" fillId="2" borderId="1" xfId="0" applyNumberFormat="1" applyFont="1" applyFill="1" applyBorder="1" applyAlignment="1" applyProtection="1">
      <alignment horizontal="left" vertical="center" wrapText="1"/>
    </xf>
    <xf numFmtId="0" fontId="13" fillId="2" borderId="2" xfId="0" applyNumberFormat="1" applyFont="1" applyFill="1" applyBorder="1" applyAlignment="1" applyProtection="1">
      <alignment horizontal="left" vertical="center" wrapText="1"/>
    </xf>
    <xf numFmtId="0" fontId="13" fillId="2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left" vertical="center" wrapText="1"/>
    </xf>
    <xf numFmtId="0" fontId="14" fillId="2" borderId="1" xfId="0" applyNumberFormat="1" applyFont="1" applyFill="1" applyBorder="1" applyAlignment="1" applyProtection="1">
      <alignment horizontal="left" vertical="center" wrapText="1"/>
    </xf>
    <xf numFmtId="0" fontId="14" fillId="2" borderId="2" xfId="0" applyNumberFormat="1" applyFont="1" applyFill="1" applyBorder="1" applyAlignment="1" applyProtection="1">
      <alignment horizontal="left" vertical="center" wrapText="1"/>
    </xf>
    <xf numFmtId="0" fontId="14" fillId="2" borderId="4" xfId="0" applyNumberFormat="1" applyFont="1" applyFill="1" applyBorder="1" applyAlignment="1" applyProtection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25" fillId="0" borderId="2" xfId="2" applyBorder="1" applyAlignment="1">
      <alignment horizontal="left"/>
    </xf>
    <xf numFmtId="0" fontId="25" fillId="0" borderId="4" xfId="2" applyBorder="1" applyAlignment="1">
      <alignment horizontal="left"/>
    </xf>
    <xf numFmtId="0" fontId="9" fillId="4" borderId="3" xfId="0" applyNumberFormat="1" applyFont="1" applyFill="1" applyBorder="1" applyAlignment="1" applyProtection="1">
      <alignment horizontal="center" vertical="center" wrapText="1"/>
    </xf>
    <xf numFmtId="2" fontId="9" fillId="0" borderId="3" xfId="0" applyNumberFormat="1" applyFont="1" applyFill="1" applyBorder="1" applyAlignment="1" applyProtection="1">
      <alignment horizontal="right" wrapText="1"/>
    </xf>
    <xf numFmtId="0" fontId="24" fillId="0" borderId="0" xfId="0" applyFont="1"/>
    <xf numFmtId="2" fontId="7" fillId="0" borderId="3" xfId="0" applyNumberFormat="1" applyFont="1" applyFill="1" applyBorder="1" applyAlignment="1" applyProtection="1">
      <alignment horizontal="right" wrapText="1"/>
    </xf>
    <xf numFmtId="2" fontId="9" fillId="2" borderId="3" xfId="0" applyNumberFormat="1" applyFont="1" applyFill="1" applyBorder="1" applyAlignment="1">
      <alignment horizontal="right"/>
    </xf>
    <xf numFmtId="0" fontId="32" fillId="2" borderId="3" xfId="0" quotePrefix="1" applyFont="1" applyFill="1" applyBorder="1" applyAlignment="1">
      <alignment horizontal="left" vertical="center" wrapText="1"/>
    </xf>
    <xf numFmtId="2" fontId="7" fillId="2" borderId="3" xfId="0" applyNumberFormat="1" applyFont="1" applyFill="1" applyBorder="1" applyAlignment="1">
      <alignment horizontal="right"/>
    </xf>
    <xf numFmtId="0" fontId="15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9" fillId="0" borderId="3" xfId="0" applyNumberFormat="1" applyFont="1" applyFill="1" applyBorder="1" applyAlignment="1" applyProtection="1">
      <alignment horizontal="left" vertical="center" wrapText="1"/>
    </xf>
    <xf numFmtId="2" fontId="9" fillId="0" borderId="4" xfId="0" applyNumberFormat="1" applyFont="1" applyFill="1" applyBorder="1" applyAlignment="1" applyProtection="1">
      <alignment horizontal="right" wrapText="1"/>
    </xf>
    <xf numFmtId="2" fontId="24" fillId="0" borderId="0" xfId="0" applyNumberFormat="1" applyFont="1"/>
    <xf numFmtId="2" fontId="0" fillId="0" borderId="0" xfId="0" applyNumberFormat="1"/>
    <xf numFmtId="0" fontId="33" fillId="0" borderId="0" xfId="0" applyNumberFormat="1" applyFont="1" applyFill="1" applyBorder="1" applyAlignment="1" applyProtection="1">
      <alignment horizontal="center" vertical="center" wrapText="1"/>
    </xf>
    <xf numFmtId="2" fontId="9" fillId="0" borderId="4" xfId="0" applyNumberFormat="1" applyFont="1" applyFill="1" applyBorder="1" applyAlignment="1" applyProtection="1">
      <alignment horizontal="right" vertical="center" wrapText="1"/>
    </xf>
    <xf numFmtId="0" fontId="9" fillId="2" borderId="3" xfId="0" quotePrefix="1" applyFont="1" applyFill="1" applyBorder="1" applyAlignment="1">
      <alignment horizontal="left" vertical="center"/>
    </xf>
    <xf numFmtId="4" fontId="7" fillId="2" borderId="4" xfId="0" applyNumberFormat="1" applyFont="1" applyFill="1" applyBorder="1" applyAlignment="1">
      <alignment horizontal="right"/>
    </xf>
    <xf numFmtId="0" fontId="35" fillId="0" borderId="0" xfId="0" applyFont="1" applyAlignment="1">
      <alignment vertical="center" wrapText="1"/>
    </xf>
    <xf numFmtId="0" fontId="36" fillId="0" borderId="0" xfId="0" applyNumberFormat="1" applyFont="1" applyFill="1" applyBorder="1" applyAlignment="1" applyProtection="1">
      <alignment horizontal="center" vertical="center" wrapText="1"/>
    </xf>
    <xf numFmtId="0" fontId="37" fillId="0" borderId="0" xfId="0" applyNumberFormat="1" applyFont="1" applyFill="1" applyBorder="1" applyAlignment="1" applyProtection="1">
      <alignment horizontal="center" vertical="center" wrapText="1"/>
    </xf>
    <xf numFmtId="4" fontId="36" fillId="0" borderId="0" xfId="0" applyNumberFormat="1" applyFont="1" applyFill="1" applyBorder="1" applyAlignment="1" applyProtection="1">
      <alignment horizontal="center" vertical="center" wrapText="1"/>
    </xf>
    <xf numFmtId="4" fontId="7" fillId="0" borderId="0" xfId="0" applyNumberFormat="1" applyFont="1" applyFill="1" applyBorder="1" applyAlignment="1" applyProtection="1">
      <alignment vertical="center" wrapText="1"/>
    </xf>
    <xf numFmtId="0" fontId="7" fillId="4" borderId="4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left" vertical="center" wrapText="1"/>
    </xf>
    <xf numFmtId="4" fontId="9" fillId="0" borderId="4" xfId="0" applyNumberFormat="1" applyFont="1" applyFill="1" applyBorder="1" applyAlignment="1" applyProtection="1">
      <alignment horizontal="right" vertical="center" wrapText="1"/>
    </xf>
    <xf numFmtId="3" fontId="7" fillId="2" borderId="4" xfId="0" applyNumberFormat="1" applyFont="1" applyFill="1" applyBorder="1" applyAlignment="1">
      <alignment horizontal="left" vertical="top"/>
    </xf>
    <xf numFmtId="0" fontId="7" fillId="2" borderId="3" xfId="0" applyNumberFormat="1" applyFont="1" applyFill="1" applyBorder="1" applyAlignment="1" applyProtection="1">
      <alignment horizontal="left" vertical="center"/>
    </xf>
    <xf numFmtId="0" fontId="24" fillId="0" borderId="3" xfId="0" applyFont="1" applyBorder="1"/>
    <xf numFmtId="0" fontId="24" fillId="0" borderId="3" xfId="0" applyFont="1" applyBorder="1" applyAlignment="1">
      <alignment horizontal="left"/>
    </xf>
    <xf numFmtId="0" fontId="24" fillId="0" borderId="3" xfId="0" applyFont="1" applyBorder="1" applyAlignment="1">
      <alignment wrapText="1"/>
    </xf>
    <xf numFmtId="4" fontId="24" fillId="0" borderId="3" xfId="0" applyNumberFormat="1" applyFont="1" applyBorder="1"/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3" fontId="9" fillId="3" borderId="3" xfId="0" applyNumberFormat="1" applyFont="1" applyFill="1" applyBorder="1" applyAlignment="1">
      <alignment horizontal="right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7" fillId="0" borderId="2" xfId="0" applyNumberFormat="1" applyFont="1" applyFill="1" applyBorder="1" applyAlignment="1" applyProtection="1">
      <alignment vertical="center"/>
    </xf>
    <xf numFmtId="3" fontId="9" fillId="0" borderId="3" xfId="0" applyNumberFormat="1" applyFont="1" applyFill="1" applyBorder="1" applyAlignment="1">
      <alignment horizontal="right"/>
    </xf>
    <xf numFmtId="0" fontId="9" fillId="0" borderId="1" xfId="0" quotePrefix="1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3" fontId="9" fillId="0" borderId="3" xfId="0" applyNumberFormat="1" applyFont="1" applyBorder="1" applyAlignment="1">
      <alignment horizontal="right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/>
    <xf numFmtId="0" fontId="35" fillId="0" borderId="0" xfId="0" applyFont="1" applyAlignment="1">
      <alignment wrapText="1"/>
    </xf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0" fontId="36" fillId="0" borderId="0" xfId="0" quotePrefix="1" applyNumberFormat="1" applyFont="1" applyFill="1" applyBorder="1" applyAlignment="1" applyProtection="1">
      <alignment horizontal="center" vertical="center" wrapText="1"/>
    </xf>
    <xf numFmtId="0" fontId="33" fillId="0" borderId="0" xfId="0" applyNumberFormat="1" applyFont="1" applyFill="1" applyBorder="1" applyAlignment="1" applyProtection="1">
      <alignment horizontal="center" vertical="center" wrapText="1"/>
    </xf>
    <xf numFmtId="0" fontId="35" fillId="0" borderId="0" xfId="0" applyFont="1" applyAlignment="1">
      <alignment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4" borderId="1" xfId="0" quotePrefix="1" applyNumberFormat="1" applyFont="1" applyFill="1" applyBorder="1" applyAlignment="1">
      <alignment horizontal="right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24" fillId="0" borderId="2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left" vertical="center" wrapText="1"/>
    </xf>
    <xf numFmtId="0" fontId="32" fillId="0" borderId="0" xfId="0" applyNumberFormat="1" applyFont="1" applyFill="1" applyBorder="1" applyAlignment="1" applyProtection="1">
      <alignment wrapText="1"/>
    </xf>
    <xf numFmtId="0" fontId="34" fillId="0" borderId="0" xfId="0" applyNumberFormat="1" applyFont="1" applyFill="1" applyBorder="1" applyAlignment="1" applyProtection="1">
      <alignment wrapText="1"/>
    </xf>
  </cellXfs>
  <cellStyles count="4">
    <cellStyle name="Normal" xfId="2" xr:uid="{609373E0-2A2C-4010-A835-1F6F96B63CE1}"/>
    <cellStyle name="Normalno" xfId="0" builtinId="0"/>
    <cellStyle name="Normalno 2" xfId="1" xr:uid="{FC51CB86-3B92-48B0-87D0-A0B5D08B8091}"/>
    <cellStyle name="Obično_List4" xfId="3" xr:uid="{E6DF2C3A-1848-42DD-BD12-B4BD5A0856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6"/>
  <sheetViews>
    <sheetView workbookViewId="0">
      <selection activeCell="O10" sqref="O10"/>
    </sheetView>
  </sheetViews>
  <sheetFormatPr defaultRowHeight="15" x14ac:dyDescent="0.25"/>
  <cols>
    <col min="5" max="5" width="25.28515625" customWidth="1"/>
    <col min="6" max="6" width="21.28515625" customWidth="1"/>
    <col min="7" max="7" width="22.140625" customWidth="1"/>
    <col min="8" max="8" width="20.28515625" customWidth="1"/>
    <col min="9" max="9" width="21" customWidth="1"/>
    <col min="10" max="10" width="16.5703125" customWidth="1"/>
  </cols>
  <sheetData>
    <row r="1" spans="1:10" ht="42" customHeight="1" x14ac:dyDescent="0.25">
      <c r="A1" s="137" t="s">
        <v>179</v>
      </c>
      <c r="B1" s="137"/>
      <c r="C1" s="137"/>
      <c r="D1" s="137"/>
      <c r="E1" s="137"/>
      <c r="F1" s="137"/>
      <c r="G1" s="137"/>
      <c r="H1" s="137"/>
      <c r="I1" s="137"/>
    </row>
    <row r="2" spans="1:10" ht="18" x14ac:dyDescent="0.25">
      <c r="A2" s="22"/>
      <c r="B2" s="22"/>
      <c r="C2" s="22"/>
      <c r="D2" s="22"/>
      <c r="E2" s="22"/>
      <c r="F2" s="22"/>
      <c r="G2" s="22"/>
      <c r="H2" s="22"/>
      <c r="I2" s="22"/>
    </row>
    <row r="3" spans="1:10" ht="15.75" x14ac:dyDescent="0.25">
      <c r="A3" s="137" t="s">
        <v>22</v>
      </c>
      <c r="B3" s="137"/>
      <c r="C3" s="137"/>
      <c r="D3" s="137"/>
      <c r="E3" s="137"/>
      <c r="F3" s="137"/>
      <c r="G3" s="137"/>
      <c r="H3" s="137"/>
      <c r="I3" s="138"/>
    </row>
    <row r="4" spans="1:10" ht="18" x14ac:dyDescent="0.25">
      <c r="A4" s="22"/>
      <c r="B4" s="22"/>
      <c r="C4" s="22"/>
      <c r="D4" s="22"/>
      <c r="E4" s="22"/>
      <c r="F4" s="22"/>
      <c r="G4" s="22"/>
      <c r="H4" s="22"/>
      <c r="I4" s="4"/>
    </row>
    <row r="5" spans="1:10" ht="15.75" x14ac:dyDescent="0.25">
      <c r="A5" s="137" t="s">
        <v>28</v>
      </c>
      <c r="B5" s="139"/>
      <c r="C5" s="139"/>
      <c r="D5" s="139"/>
      <c r="E5" s="139"/>
      <c r="F5" s="139"/>
      <c r="G5" s="139"/>
      <c r="H5" s="139"/>
      <c r="I5" s="139"/>
    </row>
    <row r="6" spans="1:10" ht="18" x14ac:dyDescent="0.25">
      <c r="A6" s="1"/>
      <c r="B6" s="2"/>
      <c r="C6" s="2"/>
      <c r="D6" s="2"/>
      <c r="E6" s="5"/>
      <c r="F6" s="6"/>
      <c r="G6" s="6"/>
      <c r="H6" s="6"/>
      <c r="I6" s="6"/>
    </row>
    <row r="7" spans="1:10" x14ac:dyDescent="0.25">
      <c r="A7" s="26"/>
      <c r="B7" s="27"/>
      <c r="C7" s="27"/>
      <c r="D7" s="28"/>
      <c r="E7" s="29"/>
      <c r="F7" s="34" t="s">
        <v>151</v>
      </c>
      <c r="G7" s="34" t="s">
        <v>152</v>
      </c>
      <c r="H7" s="34" t="s">
        <v>153</v>
      </c>
      <c r="I7" s="34" t="s">
        <v>125</v>
      </c>
      <c r="J7" s="34" t="s">
        <v>154</v>
      </c>
    </row>
    <row r="8" spans="1:10" x14ac:dyDescent="0.25">
      <c r="A8" s="199" t="s">
        <v>0</v>
      </c>
      <c r="B8" s="200"/>
      <c r="C8" s="200"/>
      <c r="D8" s="200"/>
      <c r="E8" s="201"/>
      <c r="F8" s="202">
        <v>865396.76</v>
      </c>
      <c r="G8" s="202">
        <f>G9+G10+G11</f>
        <v>1013018</v>
      </c>
      <c r="H8" s="202">
        <f>H9+H10+H11</f>
        <v>1215818.3999999999</v>
      </c>
      <c r="I8" s="202">
        <f>I9+I10+I11</f>
        <v>1363718.4</v>
      </c>
      <c r="J8" s="202">
        <f>J9+J10+J11</f>
        <v>864318.4</v>
      </c>
    </row>
    <row r="9" spans="1:10" x14ac:dyDescent="0.25">
      <c r="A9" s="203" t="s">
        <v>37</v>
      </c>
      <c r="B9" s="204"/>
      <c r="C9" s="204"/>
      <c r="D9" s="204"/>
      <c r="E9" s="205"/>
      <c r="F9" s="206">
        <v>865396.76</v>
      </c>
      <c r="G9" s="206">
        <v>863018</v>
      </c>
      <c r="H9" s="206">
        <v>865818.4</v>
      </c>
      <c r="I9" s="206">
        <v>863718.40000000002</v>
      </c>
      <c r="J9" s="206">
        <v>864318.4</v>
      </c>
    </row>
    <row r="10" spans="1:10" x14ac:dyDescent="0.25">
      <c r="A10" s="207" t="s">
        <v>38</v>
      </c>
      <c r="B10" s="205"/>
      <c r="C10" s="205"/>
      <c r="D10" s="205"/>
      <c r="E10" s="205"/>
      <c r="F10" s="206">
        <v>0</v>
      </c>
      <c r="G10" s="206">
        <v>0</v>
      </c>
      <c r="H10" s="206">
        <v>0</v>
      </c>
      <c r="I10" s="206">
        <v>0</v>
      </c>
      <c r="J10" s="206">
        <v>0</v>
      </c>
    </row>
    <row r="11" spans="1:10" x14ac:dyDescent="0.25">
      <c r="A11" s="203" t="s">
        <v>37</v>
      </c>
      <c r="B11" s="204"/>
      <c r="C11" s="204"/>
      <c r="D11" s="204"/>
      <c r="E11" s="205"/>
      <c r="F11" s="206">
        <v>0</v>
      </c>
      <c r="G11" s="206">
        <v>150000</v>
      </c>
      <c r="H11" s="206">
        <v>350000</v>
      </c>
      <c r="I11" s="206">
        <v>500000</v>
      </c>
      <c r="J11" s="206">
        <v>0</v>
      </c>
    </row>
    <row r="12" spans="1:10" x14ac:dyDescent="0.25">
      <c r="A12" s="208" t="s">
        <v>1</v>
      </c>
      <c r="B12" s="209"/>
      <c r="C12" s="209"/>
      <c r="D12" s="209"/>
      <c r="E12" s="209"/>
      <c r="F12" s="202">
        <v>859189.34</v>
      </c>
      <c r="G12" s="202">
        <f t="shared" ref="G12" si="0">G13+G14</f>
        <v>863018</v>
      </c>
      <c r="H12" s="202">
        <f>(H13+H14+H15)</f>
        <v>1215817.94</v>
      </c>
      <c r="I12" s="202">
        <f>(I13+I14+I15)</f>
        <v>1363217.94</v>
      </c>
      <c r="J12" s="202">
        <f t="shared" ref="J12" si="1">(J13+J14+J15)</f>
        <v>864317.94</v>
      </c>
    </row>
    <row r="13" spans="1:10" x14ac:dyDescent="0.25">
      <c r="A13" s="210" t="s">
        <v>39</v>
      </c>
      <c r="B13" s="204"/>
      <c r="C13" s="204"/>
      <c r="D13" s="204"/>
      <c r="E13" s="204"/>
      <c r="F13" s="206">
        <v>830122.71</v>
      </c>
      <c r="G13" s="206">
        <v>833979</v>
      </c>
      <c r="H13" s="206">
        <v>835979</v>
      </c>
      <c r="I13" s="206">
        <v>833879</v>
      </c>
      <c r="J13" s="206">
        <v>834979</v>
      </c>
    </row>
    <row r="14" spans="1:10" x14ac:dyDescent="0.25">
      <c r="A14" s="211" t="s">
        <v>40</v>
      </c>
      <c r="B14" s="205"/>
      <c r="C14" s="205"/>
      <c r="D14" s="205"/>
      <c r="E14" s="205"/>
      <c r="F14" s="212">
        <v>29066.63</v>
      </c>
      <c r="G14" s="212">
        <v>29039</v>
      </c>
      <c r="H14" s="212">
        <v>29838.94</v>
      </c>
      <c r="I14" s="212">
        <v>29338.94</v>
      </c>
      <c r="J14" s="212">
        <v>29338.94</v>
      </c>
    </row>
    <row r="15" spans="1:10" x14ac:dyDescent="0.25">
      <c r="A15" s="213" t="s">
        <v>112</v>
      </c>
      <c r="B15" s="214"/>
      <c r="C15" s="214"/>
      <c r="D15" s="214"/>
      <c r="E15" s="214"/>
      <c r="F15" s="212">
        <v>0</v>
      </c>
      <c r="G15" s="212">
        <v>150000</v>
      </c>
      <c r="H15" s="212">
        <v>350000</v>
      </c>
      <c r="I15" s="212">
        <v>500000</v>
      </c>
      <c r="J15" s="212">
        <v>0</v>
      </c>
    </row>
    <row r="16" spans="1:10" x14ac:dyDescent="0.25">
      <c r="A16" s="215" t="s">
        <v>59</v>
      </c>
      <c r="B16" s="200"/>
      <c r="C16" s="200"/>
      <c r="D16" s="200"/>
      <c r="E16" s="200"/>
      <c r="F16" s="202">
        <v>6207.42</v>
      </c>
      <c r="G16" s="202">
        <v>150000</v>
      </c>
      <c r="H16" s="202">
        <v>0</v>
      </c>
      <c r="I16" s="202">
        <v>0</v>
      </c>
      <c r="J16" s="202">
        <v>0</v>
      </c>
    </row>
    <row r="17" spans="1:10" ht="18" x14ac:dyDescent="0.25">
      <c r="A17" s="183"/>
      <c r="B17" s="184"/>
      <c r="C17" s="184"/>
      <c r="D17" s="184"/>
      <c r="E17" s="184"/>
      <c r="F17" s="184"/>
      <c r="G17" s="184"/>
      <c r="H17" s="216"/>
      <c r="I17" s="216"/>
      <c r="J17" s="167"/>
    </row>
    <row r="18" spans="1:10" ht="15.75" x14ac:dyDescent="0.25">
      <c r="A18" s="178" t="s">
        <v>29</v>
      </c>
      <c r="B18" s="217"/>
      <c r="C18" s="217"/>
      <c r="D18" s="217"/>
      <c r="E18" s="217"/>
      <c r="F18" s="217"/>
      <c r="G18" s="217"/>
      <c r="H18" s="217"/>
      <c r="I18" s="217"/>
      <c r="J18" s="167"/>
    </row>
    <row r="19" spans="1:10" ht="18" x14ac:dyDescent="0.25">
      <c r="A19" s="183"/>
      <c r="B19" s="184"/>
      <c r="C19" s="184"/>
      <c r="D19" s="184"/>
      <c r="E19" s="184"/>
      <c r="F19" s="184"/>
      <c r="G19" s="184"/>
      <c r="H19" s="216"/>
      <c r="I19" s="216"/>
      <c r="J19" s="167"/>
    </row>
    <row r="20" spans="1:10" x14ac:dyDescent="0.25">
      <c r="A20" s="218"/>
      <c r="B20" s="219"/>
      <c r="C20" s="219"/>
      <c r="D20" s="220"/>
      <c r="E20" s="221"/>
      <c r="F20" s="34" t="s">
        <v>151</v>
      </c>
      <c r="G20" s="34" t="s">
        <v>152</v>
      </c>
      <c r="H20" s="34" t="s">
        <v>153</v>
      </c>
      <c r="I20" s="34" t="s">
        <v>125</v>
      </c>
      <c r="J20" s="34" t="s">
        <v>154</v>
      </c>
    </row>
    <row r="21" spans="1:10" x14ac:dyDescent="0.25">
      <c r="A21" s="211" t="s">
        <v>41</v>
      </c>
      <c r="B21" s="205"/>
      <c r="C21" s="205"/>
      <c r="D21" s="205"/>
      <c r="E21" s="205"/>
      <c r="F21" s="212"/>
      <c r="G21" s="212"/>
      <c r="H21" s="212"/>
      <c r="I21" s="212"/>
      <c r="J21" s="212"/>
    </row>
    <row r="22" spans="1:10" x14ac:dyDescent="0.25">
      <c r="A22" s="211" t="s">
        <v>42</v>
      </c>
      <c r="B22" s="205"/>
      <c r="C22" s="205"/>
      <c r="D22" s="205"/>
      <c r="E22" s="205"/>
      <c r="F22" s="212"/>
      <c r="G22" s="212"/>
      <c r="H22" s="212"/>
      <c r="I22" s="212"/>
      <c r="J22" s="212"/>
    </row>
    <row r="23" spans="1:10" x14ac:dyDescent="0.25">
      <c r="A23" s="215" t="s">
        <v>2</v>
      </c>
      <c r="B23" s="200"/>
      <c r="C23" s="200"/>
      <c r="D23" s="200"/>
      <c r="E23" s="200"/>
      <c r="F23" s="202">
        <f>F21-F22</f>
        <v>0</v>
      </c>
      <c r="G23" s="202">
        <f t="shared" ref="G23:I23" si="2">G21-G22</f>
        <v>0</v>
      </c>
      <c r="H23" s="202">
        <f t="shared" si="2"/>
        <v>0</v>
      </c>
      <c r="I23" s="202">
        <f t="shared" si="2"/>
        <v>0</v>
      </c>
      <c r="J23" s="202">
        <f t="shared" ref="J23" si="3">J21-J22</f>
        <v>0</v>
      </c>
    </row>
    <row r="24" spans="1:10" x14ac:dyDescent="0.25">
      <c r="A24" s="215" t="s">
        <v>60</v>
      </c>
      <c r="B24" s="200"/>
      <c r="C24" s="200"/>
      <c r="D24" s="200"/>
      <c r="E24" s="200"/>
      <c r="F24" s="202">
        <v>0</v>
      </c>
      <c r="G24" s="202">
        <v>0</v>
      </c>
      <c r="H24" s="202">
        <v>0</v>
      </c>
      <c r="I24" s="202">
        <v>0</v>
      </c>
      <c r="J24" s="202">
        <f t="shared" ref="J24" si="4">J16+J23</f>
        <v>0</v>
      </c>
    </row>
    <row r="25" spans="1:10" ht="18" x14ac:dyDescent="0.25">
      <c r="A25" s="222"/>
      <c r="B25" s="184"/>
      <c r="C25" s="184"/>
      <c r="D25" s="184"/>
      <c r="E25" s="184"/>
      <c r="F25" s="184"/>
      <c r="G25" s="184"/>
      <c r="H25" s="216"/>
      <c r="I25" s="216"/>
      <c r="J25" s="167"/>
    </row>
    <row r="26" spans="1:10" ht="15.75" x14ac:dyDescent="0.25">
      <c r="A26" s="178" t="s">
        <v>61</v>
      </c>
      <c r="B26" s="217"/>
      <c r="C26" s="217"/>
      <c r="D26" s="217"/>
      <c r="E26" s="217"/>
      <c r="F26" s="217"/>
      <c r="G26" s="217"/>
      <c r="H26" s="217"/>
      <c r="I26" s="217"/>
      <c r="J26" s="167"/>
    </row>
    <row r="27" spans="1:10" ht="15.75" x14ac:dyDescent="0.25">
      <c r="A27" s="223"/>
      <c r="B27" s="224"/>
      <c r="C27" s="224"/>
      <c r="D27" s="224"/>
      <c r="E27" s="224"/>
      <c r="F27" s="224"/>
      <c r="G27" s="224"/>
      <c r="H27" s="224"/>
      <c r="I27" s="224"/>
      <c r="J27" s="167"/>
    </row>
    <row r="28" spans="1:10" x14ac:dyDescent="0.25">
      <c r="A28" s="218"/>
      <c r="B28" s="219"/>
      <c r="C28" s="219"/>
      <c r="D28" s="220"/>
      <c r="E28" s="221"/>
      <c r="F28" s="34" t="s">
        <v>151</v>
      </c>
      <c r="G28" s="34" t="s">
        <v>152</v>
      </c>
      <c r="H28" s="34" t="s">
        <v>155</v>
      </c>
      <c r="I28" s="34" t="s">
        <v>125</v>
      </c>
      <c r="J28" s="34" t="s">
        <v>154</v>
      </c>
    </row>
    <row r="29" spans="1:10" ht="15" customHeight="1" x14ac:dyDescent="0.25">
      <c r="A29" s="225" t="s">
        <v>62</v>
      </c>
      <c r="B29" s="226"/>
      <c r="C29" s="226"/>
      <c r="D29" s="226"/>
      <c r="E29" s="227"/>
      <c r="F29" s="228">
        <v>-7797</v>
      </c>
      <c r="G29" s="228">
        <v>0</v>
      </c>
      <c r="H29" s="229">
        <v>0</v>
      </c>
      <c r="I29" s="229">
        <v>0</v>
      </c>
      <c r="J29" s="229">
        <v>0</v>
      </c>
    </row>
    <row r="30" spans="1:10" ht="15" customHeight="1" x14ac:dyDescent="0.25">
      <c r="A30" s="215" t="s">
        <v>63</v>
      </c>
      <c r="B30" s="200"/>
      <c r="C30" s="200"/>
      <c r="D30" s="200"/>
      <c r="E30" s="200"/>
      <c r="F30" s="228">
        <v>6207</v>
      </c>
      <c r="G30" s="228">
        <v>0</v>
      </c>
      <c r="H30" s="228">
        <f t="shared" ref="H30:I30" si="5">H24+H29</f>
        <v>0</v>
      </c>
      <c r="I30" s="228">
        <f t="shared" si="5"/>
        <v>0</v>
      </c>
      <c r="J30" s="228">
        <f t="shared" ref="J30" si="6">J24+J29</f>
        <v>0</v>
      </c>
    </row>
    <row r="31" spans="1:10" ht="45" customHeight="1" x14ac:dyDescent="0.25">
      <c r="A31" s="199" t="s">
        <v>64</v>
      </c>
      <c r="B31" s="230"/>
      <c r="C31" s="230"/>
      <c r="D31" s="230"/>
      <c r="E31" s="231"/>
      <c r="F31" s="228">
        <v>-1590</v>
      </c>
      <c r="G31" s="228">
        <v>0</v>
      </c>
      <c r="H31" s="228">
        <v>0</v>
      </c>
      <c r="I31" s="228">
        <v>0</v>
      </c>
      <c r="J31" s="228">
        <f t="shared" ref="J31" si="7">J16+J23+J29-J30</f>
        <v>0</v>
      </c>
    </row>
    <row r="32" spans="1:10" ht="15.75" x14ac:dyDescent="0.25">
      <c r="A32" s="223"/>
      <c r="B32" s="224"/>
      <c r="C32" s="224"/>
      <c r="D32" s="224"/>
      <c r="E32" s="224"/>
      <c r="F32" s="224"/>
      <c r="G32" s="224"/>
      <c r="H32" s="224"/>
      <c r="I32" s="224"/>
      <c r="J32" s="167"/>
    </row>
    <row r="33" spans="1:10" ht="15.75" x14ac:dyDescent="0.25">
      <c r="A33" s="178" t="s">
        <v>58</v>
      </c>
      <c r="B33" s="178"/>
      <c r="C33" s="178"/>
      <c r="D33" s="178"/>
      <c r="E33" s="178"/>
      <c r="F33" s="178"/>
      <c r="G33" s="178"/>
      <c r="H33" s="178"/>
      <c r="I33" s="178"/>
      <c r="J33" s="167"/>
    </row>
    <row r="34" spans="1:10" ht="18" x14ac:dyDescent="0.25">
      <c r="A34" s="222"/>
      <c r="B34" s="184"/>
      <c r="C34" s="184"/>
      <c r="D34" s="184"/>
      <c r="E34" s="184"/>
      <c r="F34" s="184"/>
      <c r="G34" s="184"/>
      <c r="H34" s="216"/>
      <c r="I34" s="216"/>
      <c r="J34" s="167"/>
    </row>
    <row r="35" spans="1:10" x14ac:dyDescent="0.25">
      <c r="A35" s="218"/>
      <c r="B35" s="219"/>
      <c r="C35" s="219"/>
      <c r="D35" s="220"/>
      <c r="E35" s="221"/>
      <c r="F35" s="34" t="s">
        <v>35</v>
      </c>
      <c r="G35" s="34" t="s">
        <v>34</v>
      </c>
      <c r="H35" s="34" t="s">
        <v>117</v>
      </c>
      <c r="I35" s="34" t="s">
        <v>113</v>
      </c>
      <c r="J35" s="34" t="s">
        <v>113</v>
      </c>
    </row>
    <row r="36" spans="1:10" x14ac:dyDescent="0.25">
      <c r="A36" s="225" t="s">
        <v>62</v>
      </c>
      <c r="B36" s="226"/>
      <c r="C36" s="226"/>
      <c r="D36" s="226"/>
      <c r="E36" s="227"/>
      <c r="F36" s="229">
        <v>0</v>
      </c>
      <c r="G36" s="229">
        <f>F39</f>
        <v>0</v>
      </c>
      <c r="H36" s="229">
        <f>G39</f>
        <v>0</v>
      </c>
      <c r="I36" s="229">
        <f>H39</f>
        <v>0</v>
      </c>
      <c r="J36" s="229">
        <f>I39</f>
        <v>0</v>
      </c>
    </row>
    <row r="37" spans="1:10" ht="28.5" customHeight="1" x14ac:dyDescent="0.25">
      <c r="A37" s="225" t="s">
        <v>65</v>
      </c>
      <c r="B37" s="226"/>
      <c r="C37" s="226"/>
      <c r="D37" s="226"/>
      <c r="E37" s="227"/>
      <c r="F37" s="229">
        <v>0</v>
      </c>
      <c r="G37" s="229">
        <v>0</v>
      </c>
      <c r="H37" s="229">
        <v>0</v>
      </c>
      <c r="I37" s="229">
        <v>0</v>
      </c>
      <c r="J37" s="229">
        <v>0</v>
      </c>
    </row>
    <row r="38" spans="1:10" x14ac:dyDescent="0.25">
      <c r="A38" s="225" t="s">
        <v>66</v>
      </c>
      <c r="B38" s="232"/>
      <c r="C38" s="232"/>
      <c r="D38" s="232"/>
      <c r="E38" s="233"/>
      <c r="F38" s="229">
        <v>0</v>
      </c>
      <c r="G38" s="229">
        <v>0</v>
      </c>
      <c r="H38" s="229">
        <v>0</v>
      </c>
      <c r="I38" s="229">
        <v>0</v>
      </c>
      <c r="J38" s="229">
        <v>0</v>
      </c>
    </row>
    <row r="39" spans="1:10" ht="15" customHeight="1" x14ac:dyDescent="0.25">
      <c r="A39" s="215" t="s">
        <v>63</v>
      </c>
      <c r="B39" s="200"/>
      <c r="C39" s="200"/>
      <c r="D39" s="200"/>
      <c r="E39" s="200"/>
      <c r="F39" s="228">
        <f>F36-F37+F38</f>
        <v>0</v>
      </c>
      <c r="G39" s="228">
        <f t="shared" ref="G39:I39" si="8">G36-G37+G38</f>
        <v>0</v>
      </c>
      <c r="H39" s="228">
        <f t="shared" si="8"/>
        <v>0</v>
      </c>
      <c r="I39" s="228">
        <f t="shared" si="8"/>
        <v>0</v>
      </c>
      <c r="J39" s="228">
        <f t="shared" ref="J39" si="9">J36-J37+J38</f>
        <v>0</v>
      </c>
    </row>
    <row r="40" spans="1:10" ht="9" customHeight="1" x14ac:dyDescent="0.25">
      <c r="A40" s="167"/>
      <c r="B40" s="167"/>
      <c r="C40" s="167"/>
      <c r="D40" s="167"/>
      <c r="E40" s="167"/>
      <c r="F40" s="167"/>
      <c r="G40" s="167"/>
      <c r="H40" s="167"/>
      <c r="I40" s="167"/>
      <c r="J40" s="167"/>
    </row>
    <row r="41" spans="1:10" ht="26.25" hidden="1" customHeight="1" x14ac:dyDescent="0.25">
      <c r="A41" s="234" t="s">
        <v>36</v>
      </c>
      <c r="B41" s="235"/>
      <c r="C41" s="235"/>
      <c r="D41" s="235"/>
      <c r="E41" s="235"/>
      <c r="F41" s="235"/>
      <c r="G41" s="235"/>
      <c r="H41" s="235"/>
      <c r="I41" s="235"/>
      <c r="J41" s="167"/>
    </row>
    <row r="42" spans="1:10" ht="9" customHeight="1" x14ac:dyDescent="0.25">
      <c r="A42" s="167"/>
      <c r="B42" s="167"/>
      <c r="C42" s="167"/>
      <c r="D42" s="167"/>
      <c r="E42" s="167"/>
      <c r="F42" s="167"/>
      <c r="G42" s="167"/>
      <c r="H42" s="167"/>
      <c r="I42" s="167"/>
      <c r="J42" s="167"/>
    </row>
    <row r="43" spans="1:10" x14ac:dyDescent="0.25">
      <c r="A43" s="167"/>
      <c r="B43" s="167"/>
      <c r="C43" s="167"/>
      <c r="D43" s="167"/>
      <c r="E43" s="167"/>
      <c r="F43" s="167"/>
      <c r="G43" s="167"/>
      <c r="H43" s="167"/>
      <c r="I43" s="167"/>
      <c r="J43" s="167"/>
    </row>
    <row r="44" spans="1:10" x14ac:dyDescent="0.25">
      <c r="A44" s="130" t="s">
        <v>173</v>
      </c>
      <c r="B44" s="130"/>
      <c r="C44" s="130"/>
      <c r="D44" s="130"/>
      <c r="E44" s="130" t="s">
        <v>106</v>
      </c>
      <c r="F44" s="130"/>
      <c r="G44" s="130" t="s">
        <v>107</v>
      </c>
      <c r="H44" s="130"/>
      <c r="I44" s="167"/>
      <c r="J44" s="167"/>
    </row>
    <row r="45" spans="1:10" x14ac:dyDescent="0.25">
      <c r="A45" s="130" t="s">
        <v>164</v>
      </c>
      <c r="B45" s="130"/>
      <c r="C45" s="130"/>
      <c r="D45" s="130"/>
      <c r="E45" s="130"/>
      <c r="F45" s="130"/>
      <c r="G45" s="130"/>
      <c r="H45" s="130"/>
      <c r="I45" s="167"/>
      <c r="J45" s="167"/>
    </row>
    <row r="46" spans="1:10" x14ac:dyDescent="0.25">
      <c r="A46" s="130" t="s">
        <v>174</v>
      </c>
      <c r="B46" s="130"/>
      <c r="C46" s="130"/>
      <c r="D46" s="130"/>
      <c r="E46" s="130"/>
      <c r="F46" s="130"/>
      <c r="G46" s="130"/>
      <c r="H46" s="130"/>
      <c r="I46" s="167"/>
      <c r="J46" s="167"/>
    </row>
  </sheetData>
  <mergeCells count="25">
    <mergeCell ref="A41:I41"/>
    <mergeCell ref="A23:E23"/>
    <mergeCell ref="A24:E24"/>
    <mergeCell ref="A26:I26"/>
    <mergeCell ref="A29:E29"/>
    <mergeCell ref="A30:E30"/>
    <mergeCell ref="A31:E31"/>
    <mergeCell ref="A33:I33"/>
    <mergeCell ref="A36:E36"/>
    <mergeCell ref="A37:E37"/>
    <mergeCell ref="A38:E38"/>
    <mergeCell ref="A39:E39"/>
    <mergeCell ref="A22:E22"/>
    <mergeCell ref="A1:I1"/>
    <mergeCell ref="A3:I3"/>
    <mergeCell ref="A5:I5"/>
    <mergeCell ref="A8:E8"/>
    <mergeCell ref="A9:E9"/>
    <mergeCell ref="A10:E10"/>
    <mergeCell ref="A13:E13"/>
    <mergeCell ref="A14:E14"/>
    <mergeCell ref="A16:E16"/>
    <mergeCell ref="A18:I18"/>
    <mergeCell ref="A21:E21"/>
    <mergeCell ref="A11:E11"/>
  </mergeCells>
  <pageMargins left="0.7" right="0.7" top="0.75" bottom="0.75" header="0.3" footer="0.3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4"/>
  <sheetViews>
    <sheetView topLeftCell="A13" workbookViewId="0">
      <selection activeCell="I31" sqref="I3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10.140625" style="46" customWidth="1"/>
    <col min="4" max="4" width="33.42578125" customWidth="1"/>
    <col min="5" max="5" width="21.85546875" customWidth="1"/>
    <col min="6" max="6" width="18.28515625" style="50" customWidth="1"/>
    <col min="7" max="7" width="22.28515625" style="50" customWidth="1"/>
    <col min="8" max="8" width="19.28515625" style="50" customWidth="1"/>
    <col min="9" max="9" width="19" customWidth="1"/>
  </cols>
  <sheetData>
    <row r="1" spans="1:9" ht="42" customHeight="1" x14ac:dyDescent="0.25">
      <c r="A1" s="137" t="s">
        <v>180</v>
      </c>
      <c r="B1" s="137"/>
      <c r="C1" s="137"/>
      <c r="D1" s="137"/>
      <c r="E1" s="137"/>
      <c r="F1" s="137"/>
      <c r="G1" s="137"/>
      <c r="H1" s="137"/>
    </row>
    <row r="2" spans="1:9" ht="18" customHeight="1" x14ac:dyDescent="0.25">
      <c r="A2" s="3"/>
      <c r="B2" s="3"/>
      <c r="C2" s="21"/>
      <c r="D2" s="3"/>
      <c r="E2" s="3"/>
      <c r="F2" s="48"/>
      <c r="G2" s="48"/>
      <c r="H2" s="48"/>
    </row>
    <row r="3" spans="1:9" ht="15.75" customHeight="1" x14ac:dyDescent="0.25">
      <c r="A3" s="137" t="s">
        <v>22</v>
      </c>
      <c r="B3" s="137"/>
      <c r="C3" s="137"/>
      <c r="D3" s="137"/>
      <c r="E3" s="137"/>
      <c r="F3" s="137"/>
      <c r="G3" s="137"/>
      <c r="H3" s="137"/>
    </row>
    <row r="4" spans="1:9" ht="18" x14ac:dyDescent="0.25">
      <c r="A4" s="3"/>
      <c r="B4" s="3"/>
      <c r="C4" s="21"/>
      <c r="D4" s="3"/>
      <c r="E4" s="3"/>
      <c r="F4" s="48"/>
      <c r="G4" s="48"/>
      <c r="H4" s="49"/>
    </row>
    <row r="5" spans="1:9" ht="18" customHeight="1" x14ac:dyDescent="0.25">
      <c r="A5" s="137" t="s">
        <v>4</v>
      </c>
      <c r="B5" s="137"/>
      <c r="C5" s="137"/>
      <c r="D5" s="137"/>
      <c r="E5" s="137"/>
      <c r="F5" s="137"/>
      <c r="G5" s="137"/>
      <c r="H5" s="137"/>
    </row>
    <row r="6" spans="1:9" ht="18" x14ac:dyDescent="0.25">
      <c r="A6" s="3"/>
      <c r="B6" s="3"/>
      <c r="C6" s="21"/>
      <c r="D6" s="3"/>
      <c r="E6" s="3"/>
      <c r="F6" s="48"/>
      <c r="G6" s="48"/>
      <c r="H6" s="49"/>
    </row>
    <row r="7" spans="1:9" ht="15.75" customHeight="1" x14ac:dyDescent="0.25">
      <c r="A7" s="137" t="s">
        <v>43</v>
      </c>
      <c r="B7" s="137"/>
      <c r="C7" s="137"/>
      <c r="D7" s="137"/>
      <c r="E7" s="137"/>
      <c r="F7" s="137"/>
      <c r="G7" s="137"/>
      <c r="H7" s="137"/>
    </row>
    <row r="8" spans="1:9" ht="18" x14ac:dyDescent="0.25">
      <c r="A8" s="3"/>
      <c r="B8" s="3"/>
      <c r="C8" s="21"/>
      <c r="D8" s="3"/>
      <c r="E8" s="3"/>
      <c r="F8" s="48"/>
      <c r="G8" s="48"/>
      <c r="H8" s="49"/>
    </row>
    <row r="9" spans="1:9" x14ac:dyDescent="0.25">
      <c r="A9" s="20" t="s">
        <v>5</v>
      </c>
      <c r="B9" s="19" t="s">
        <v>6</v>
      </c>
      <c r="C9" s="44"/>
      <c r="D9" s="19" t="s">
        <v>3</v>
      </c>
      <c r="E9" s="99" t="s">
        <v>127</v>
      </c>
      <c r="F9" s="100" t="s">
        <v>128</v>
      </c>
      <c r="G9" s="100" t="s">
        <v>129</v>
      </c>
      <c r="H9" s="100" t="s">
        <v>123</v>
      </c>
      <c r="I9" s="100" t="s">
        <v>149</v>
      </c>
    </row>
    <row r="10" spans="1:9" x14ac:dyDescent="0.25">
      <c r="A10" s="31"/>
      <c r="B10" s="32"/>
      <c r="C10" s="45"/>
      <c r="D10" s="30" t="s">
        <v>0</v>
      </c>
      <c r="E10" s="101">
        <v>865396.76</v>
      </c>
      <c r="F10" s="102">
        <v>1013018.4</v>
      </c>
      <c r="G10" s="96">
        <v>1215818.3999999999</v>
      </c>
      <c r="H10" s="96">
        <v>1363718.4</v>
      </c>
      <c r="I10" s="102">
        <v>864318.84</v>
      </c>
    </row>
    <row r="11" spans="1:9" ht="15.75" customHeight="1" x14ac:dyDescent="0.25">
      <c r="A11" s="10">
        <v>6</v>
      </c>
      <c r="B11" s="131"/>
      <c r="C11" s="132"/>
      <c r="D11" s="10" t="s">
        <v>7</v>
      </c>
      <c r="E11" s="101">
        <v>865396.76</v>
      </c>
      <c r="F11" s="102">
        <v>1013018.4</v>
      </c>
      <c r="G11" s="96">
        <v>1215818.3999999999</v>
      </c>
      <c r="H11" s="96">
        <v>1363718.4</v>
      </c>
      <c r="I11" s="102">
        <v>864318.4</v>
      </c>
    </row>
    <row r="12" spans="1:9" s="167" customFormat="1" ht="25.5" x14ac:dyDescent="0.25">
      <c r="A12" s="10"/>
      <c r="B12" s="15">
        <v>63</v>
      </c>
      <c r="C12" s="15"/>
      <c r="D12" s="15" t="s">
        <v>30</v>
      </c>
      <c r="E12" s="169">
        <v>595021.07999999996</v>
      </c>
      <c r="F12" s="96">
        <v>636071.53</v>
      </c>
      <c r="G12" s="96">
        <v>636071.53</v>
      </c>
      <c r="H12" s="96">
        <v>636071.53</v>
      </c>
      <c r="I12" s="96">
        <v>636071.53</v>
      </c>
    </row>
    <row r="13" spans="1:9" s="167" customFormat="1" x14ac:dyDescent="0.25">
      <c r="A13" s="11"/>
      <c r="B13" s="180">
        <v>64</v>
      </c>
      <c r="C13" s="11"/>
      <c r="D13" s="47" t="s">
        <v>73</v>
      </c>
      <c r="E13" s="169">
        <v>24.36</v>
      </c>
      <c r="F13" s="96">
        <v>1358.07</v>
      </c>
      <c r="G13" s="96">
        <v>1358.07</v>
      </c>
      <c r="H13" s="96">
        <v>1358.07</v>
      </c>
      <c r="I13" s="96">
        <v>1358.07</v>
      </c>
    </row>
    <row r="14" spans="1:9" s="167" customFormat="1" ht="38.25" x14ac:dyDescent="0.25">
      <c r="A14" s="11"/>
      <c r="B14" s="11">
        <v>65</v>
      </c>
      <c r="C14" s="11"/>
      <c r="D14" s="15" t="s">
        <v>67</v>
      </c>
      <c r="E14" s="169">
        <v>80067.039999999994</v>
      </c>
      <c r="F14" s="96">
        <v>88637.2</v>
      </c>
      <c r="G14" s="96">
        <v>88637.2</v>
      </c>
      <c r="H14" s="96">
        <v>88637.2</v>
      </c>
      <c r="I14" s="96">
        <v>88637.2</v>
      </c>
    </row>
    <row r="15" spans="1:9" s="167" customFormat="1" ht="25.5" x14ac:dyDescent="0.25">
      <c r="A15" s="11"/>
      <c r="B15" s="11">
        <v>66</v>
      </c>
      <c r="C15" s="11"/>
      <c r="D15" s="15" t="s">
        <v>68</v>
      </c>
      <c r="E15" s="169">
        <v>37510.99</v>
      </c>
      <c r="F15" s="96">
        <v>21976.6</v>
      </c>
      <c r="G15" s="96">
        <v>21976.6</v>
      </c>
      <c r="H15" s="96">
        <v>21976.6</v>
      </c>
      <c r="I15" s="96">
        <v>21976.6</v>
      </c>
    </row>
    <row r="16" spans="1:9" ht="25.5" x14ac:dyDescent="0.25">
      <c r="A16" s="11"/>
      <c r="B16" s="11">
        <v>67</v>
      </c>
      <c r="C16" s="11"/>
      <c r="D16" s="15" t="s">
        <v>31</v>
      </c>
      <c r="E16" s="101">
        <v>152773.29</v>
      </c>
      <c r="F16" s="96">
        <v>264975</v>
      </c>
      <c r="G16" s="96">
        <v>467775</v>
      </c>
      <c r="H16" s="96">
        <v>615675</v>
      </c>
      <c r="I16" s="96">
        <v>116275</v>
      </c>
    </row>
    <row r="17" spans="1:9" x14ac:dyDescent="0.25">
      <c r="A17" s="11"/>
      <c r="B17" s="11">
        <v>68</v>
      </c>
      <c r="C17" s="11"/>
      <c r="D17" s="24" t="s">
        <v>70</v>
      </c>
      <c r="E17" s="181">
        <v>0</v>
      </c>
      <c r="F17" s="96">
        <v>0</v>
      </c>
      <c r="G17" s="96">
        <v>0</v>
      </c>
      <c r="H17" s="96">
        <v>0</v>
      </c>
      <c r="I17" s="96">
        <v>0</v>
      </c>
    </row>
    <row r="18" spans="1:9" ht="15.75" x14ac:dyDescent="0.25">
      <c r="A18" s="178" t="s">
        <v>44</v>
      </c>
      <c r="B18" s="182"/>
      <c r="C18" s="182"/>
      <c r="D18" s="182"/>
      <c r="E18" s="182"/>
      <c r="F18" s="182"/>
      <c r="G18" s="182"/>
      <c r="H18" s="182"/>
      <c r="I18" s="167"/>
    </row>
    <row r="19" spans="1:9" ht="18" x14ac:dyDescent="0.25">
      <c r="A19" s="183"/>
      <c r="B19" s="183"/>
      <c r="C19" s="184"/>
      <c r="D19" s="183"/>
      <c r="E19" s="183"/>
      <c r="F19" s="185"/>
      <c r="G19" s="185"/>
      <c r="H19" s="186"/>
      <c r="I19" s="167"/>
    </row>
    <row r="20" spans="1:9" x14ac:dyDescent="0.25">
      <c r="A20" s="165" t="s">
        <v>5</v>
      </c>
      <c r="B20" s="99" t="s">
        <v>6</v>
      </c>
      <c r="C20" s="187"/>
      <c r="D20" s="99" t="s">
        <v>8</v>
      </c>
      <c r="E20" s="99" t="s">
        <v>127</v>
      </c>
      <c r="F20" s="100" t="s">
        <v>128</v>
      </c>
      <c r="G20" s="100" t="s">
        <v>129</v>
      </c>
      <c r="H20" s="100" t="s">
        <v>123</v>
      </c>
      <c r="I20" s="100" t="s">
        <v>149</v>
      </c>
    </row>
    <row r="21" spans="1:9" x14ac:dyDescent="0.25">
      <c r="A21" s="188"/>
      <c r="B21" s="189"/>
      <c r="C21" s="190"/>
      <c r="D21" s="191" t="s">
        <v>1</v>
      </c>
      <c r="E21" s="192">
        <v>865396.76</v>
      </c>
      <c r="F21" s="102">
        <v>1013018.4</v>
      </c>
      <c r="G21" s="102">
        <v>1215818.3999999999</v>
      </c>
      <c r="H21" s="102">
        <v>1363718.4</v>
      </c>
      <c r="I21" s="102">
        <v>864318.84</v>
      </c>
    </row>
    <row r="22" spans="1:9" ht="15.75" customHeight="1" x14ac:dyDescent="0.25">
      <c r="A22" s="10">
        <v>3</v>
      </c>
      <c r="B22" s="10"/>
      <c r="C22" s="15"/>
      <c r="D22" s="10" t="s">
        <v>9</v>
      </c>
      <c r="E22" s="101">
        <v>830122.71</v>
      </c>
      <c r="F22" s="96">
        <v>833979.46</v>
      </c>
      <c r="G22" s="96">
        <v>835979.46</v>
      </c>
      <c r="H22" s="96">
        <v>833879.46</v>
      </c>
      <c r="I22" s="96" t="s">
        <v>181</v>
      </c>
    </row>
    <row r="23" spans="1:9" ht="15.75" customHeight="1" x14ac:dyDescent="0.25">
      <c r="A23" s="10"/>
      <c r="B23" s="15">
        <v>31</v>
      </c>
      <c r="C23" s="15"/>
      <c r="D23" s="15" t="s">
        <v>10</v>
      </c>
      <c r="E23" s="181">
        <v>553093.02</v>
      </c>
      <c r="F23" s="96">
        <v>589797.48</v>
      </c>
      <c r="G23" s="96">
        <v>589797.48</v>
      </c>
      <c r="H23" s="96">
        <v>589797.48</v>
      </c>
      <c r="I23" s="96">
        <v>589797.48</v>
      </c>
    </row>
    <row r="24" spans="1:9" x14ac:dyDescent="0.25">
      <c r="A24" s="11"/>
      <c r="B24" s="11">
        <v>32</v>
      </c>
      <c r="C24" s="11"/>
      <c r="D24" s="11" t="s">
        <v>25</v>
      </c>
      <c r="E24" s="101">
        <v>273844.25</v>
      </c>
      <c r="F24" s="96">
        <v>241954.85</v>
      </c>
      <c r="G24" s="96">
        <v>243954.85</v>
      </c>
      <c r="H24" s="96">
        <v>241854.39</v>
      </c>
      <c r="I24" s="96">
        <v>242954.85</v>
      </c>
    </row>
    <row r="25" spans="1:9" x14ac:dyDescent="0.25">
      <c r="A25" s="11">
        <v>34</v>
      </c>
      <c r="B25" s="180"/>
      <c r="C25" s="11"/>
      <c r="D25" s="193" t="s">
        <v>71</v>
      </c>
      <c r="E25" s="101">
        <v>1158.9000000000001</v>
      </c>
      <c r="F25" s="96">
        <v>2227.13</v>
      </c>
      <c r="G25" s="96">
        <v>2227.13</v>
      </c>
      <c r="H25" s="96">
        <v>2227.13</v>
      </c>
      <c r="I25" s="96">
        <v>2227.13</v>
      </c>
    </row>
    <row r="26" spans="1:9" ht="25.5" x14ac:dyDescent="0.25">
      <c r="A26" s="11">
        <v>37</v>
      </c>
      <c r="B26" s="180"/>
      <c r="C26" s="11"/>
      <c r="D26" s="47" t="s">
        <v>150</v>
      </c>
      <c r="E26" s="101">
        <v>2026.54</v>
      </c>
      <c r="F26" s="84">
        <v>0</v>
      </c>
      <c r="G26" s="84">
        <v>0</v>
      </c>
      <c r="H26" s="84">
        <v>0</v>
      </c>
      <c r="I26" s="84">
        <v>0</v>
      </c>
    </row>
    <row r="27" spans="1:9" x14ac:dyDescent="0.25">
      <c r="A27" s="11">
        <v>38</v>
      </c>
      <c r="B27" s="180"/>
      <c r="C27" s="11"/>
      <c r="D27" s="56" t="s">
        <v>124</v>
      </c>
      <c r="E27" s="181">
        <v>0</v>
      </c>
      <c r="F27" s="84">
        <v>0</v>
      </c>
      <c r="G27" s="84">
        <v>0</v>
      </c>
      <c r="H27" s="84">
        <v>0</v>
      </c>
      <c r="I27" s="84">
        <v>0</v>
      </c>
    </row>
    <row r="28" spans="1:9" ht="25.5" x14ac:dyDescent="0.25">
      <c r="A28" s="13">
        <v>4</v>
      </c>
      <c r="B28" s="14"/>
      <c r="C28" s="194"/>
      <c r="D28" s="23" t="s">
        <v>11</v>
      </c>
      <c r="E28" s="101">
        <v>29066.63</v>
      </c>
      <c r="F28" s="96">
        <v>29038.94</v>
      </c>
      <c r="G28" s="96">
        <v>29838.94</v>
      </c>
      <c r="H28" s="96">
        <v>29338.94</v>
      </c>
      <c r="I28" s="96">
        <v>29338.94</v>
      </c>
    </row>
    <row r="29" spans="1:9" ht="25.5" x14ac:dyDescent="0.25">
      <c r="A29" s="13"/>
      <c r="B29" s="14">
        <v>41</v>
      </c>
      <c r="C29" s="194"/>
      <c r="D29" s="23" t="s">
        <v>144</v>
      </c>
      <c r="E29" s="101">
        <v>0</v>
      </c>
      <c r="F29" s="96">
        <v>312.5</v>
      </c>
      <c r="G29" s="96">
        <v>312.5</v>
      </c>
      <c r="H29" s="96">
        <v>312.5</v>
      </c>
      <c r="I29" s="96">
        <v>312.5</v>
      </c>
    </row>
    <row r="30" spans="1:9" ht="25.5" x14ac:dyDescent="0.25">
      <c r="A30" s="13"/>
      <c r="B30" s="15">
        <v>42</v>
      </c>
      <c r="C30" s="15"/>
      <c r="D30" s="24" t="s">
        <v>32</v>
      </c>
      <c r="E30" s="101">
        <v>29066.63</v>
      </c>
      <c r="F30" s="96">
        <v>28726.44</v>
      </c>
      <c r="G30" s="96">
        <v>29526.44</v>
      </c>
      <c r="H30" s="96">
        <v>29026.44</v>
      </c>
      <c r="I30" s="96">
        <v>29026.44</v>
      </c>
    </row>
    <row r="31" spans="1:9" ht="30" x14ac:dyDescent="0.25">
      <c r="A31" s="195"/>
      <c r="B31" s="195"/>
      <c r="C31" s="196">
        <v>4511</v>
      </c>
      <c r="D31" s="197" t="s">
        <v>98</v>
      </c>
      <c r="E31" s="98">
        <v>0</v>
      </c>
      <c r="F31" s="198">
        <v>150000</v>
      </c>
      <c r="G31" s="198">
        <v>350500</v>
      </c>
      <c r="H31" s="198">
        <v>500000</v>
      </c>
      <c r="I31" s="198">
        <v>0</v>
      </c>
    </row>
    <row r="32" spans="1:9" x14ac:dyDescent="0.25">
      <c r="A32" s="130" t="s">
        <v>173</v>
      </c>
      <c r="B32" s="130"/>
      <c r="C32" s="130"/>
      <c r="D32" s="130"/>
      <c r="E32" s="130" t="s">
        <v>106</v>
      </c>
      <c r="F32" s="130"/>
      <c r="G32" s="130" t="s">
        <v>107</v>
      </c>
      <c r="H32" s="130"/>
      <c r="I32" s="167"/>
    </row>
    <row r="33" spans="1:9" x14ac:dyDescent="0.25">
      <c r="A33" s="130" t="s">
        <v>164</v>
      </c>
      <c r="B33" s="130"/>
      <c r="C33" s="130"/>
      <c r="D33" s="130"/>
      <c r="E33" s="130"/>
      <c r="F33" s="130"/>
      <c r="G33" s="130"/>
      <c r="H33" s="130"/>
      <c r="I33" s="167"/>
    </row>
    <row r="34" spans="1:9" x14ac:dyDescent="0.25">
      <c r="A34" s="130" t="s">
        <v>174</v>
      </c>
      <c r="B34" s="130"/>
      <c r="C34" s="130"/>
      <c r="D34" s="130"/>
      <c r="E34" s="130"/>
      <c r="F34" s="130"/>
      <c r="G34" s="130"/>
      <c r="H34" s="130"/>
      <c r="I34" s="167"/>
    </row>
  </sheetData>
  <mergeCells count="5">
    <mergeCell ref="A18:H18"/>
    <mergeCell ref="A1:H1"/>
    <mergeCell ref="A3:H3"/>
    <mergeCell ref="A5:H5"/>
    <mergeCell ref="A7:H7"/>
  </mergeCells>
  <pageMargins left="0.7" right="0.7" top="0.75" bottom="0.75" header="0.3" footer="0.3"/>
  <pageSetup paperSize="9" scale="8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44"/>
  <sheetViews>
    <sheetView topLeftCell="A31" workbookViewId="0">
      <selection activeCell="C50" sqref="C49:C50"/>
    </sheetView>
  </sheetViews>
  <sheetFormatPr defaultRowHeight="15" x14ac:dyDescent="0.25"/>
  <cols>
    <col min="1" max="3" width="25.28515625" customWidth="1"/>
    <col min="4" max="4" width="20.140625" customWidth="1"/>
    <col min="5" max="5" width="21.42578125" customWidth="1"/>
    <col min="6" max="6" width="18.7109375" customWidth="1"/>
  </cols>
  <sheetData>
    <row r="1" spans="1:8" ht="53.25" customHeight="1" x14ac:dyDescent="0.25">
      <c r="A1" s="137" t="s">
        <v>178</v>
      </c>
      <c r="B1" s="137"/>
      <c r="C1" s="137"/>
      <c r="D1" s="137"/>
      <c r="E1" s="137"/>
    </row>
    <row r="2" spans="1:8" ht="18" customHeight="1" x14ac:dyDescent="0.25">
      <c r="A2" s="22"/>
      <c r="B2" s="22"/>
      <c r="C2" s="22"/>
      <c r="D2" s="22"/>
      <c r="E2" s="22"/>
    </row>
    <row r="3" spans="1:8" ht="15.75" customHeight="1" x14ac:dyDescent="0.25">
      <c r="A3" s="137" t="s">
        <v>22</v>
      </c>
      <c r="B3" s="137"/>
      <c r="C3" s="137"/>
      <c r="D3" s="137"/>
      <c r="E3" s="137"/>
    </row>
    <row r="4" spans="1:8" ht="18" x14ac:dyDescent="0.25">
      <c r="B4" s="22"/>
      <c r="C4" s="22"/>
      <c r="D4" s="22"/>
      <c r="E4" s="4"/>
    </row>
    <row r="5" spans="1:8" ht="18" customHeight="1" x14ac:dyDescent="0.25">
      <c r="A5" s="137" t="s">
        <v>4</v>
      </c>
      <c r="B5" s="137"/>
      <c r="C5" s="137"/>
      <c r="D5" s="137"/>
      <c r="E5" s="137"/>
    </row>
    <row r="6" spans="1:8" ht="18" x14ac:dyDescent="0.25">
      <c r="A6" s="22"/>
      <c r="B6" s="22"/>
      <c r="C6" s="22"/>
      <c r="D6" s="22"/>
      <c r="E6" s="4"/>
    </row>
    <row r="7" spans="1:8" ht="15.75" customHeight="1" x14ac:dyDescent="0.25">
      <c r="A7" s="137" t="s">
        <v>45</v>
      </c>
      <c r="B7" s="137"/>
      <c r="C7" s="137"/>
      <c r="D7" s="137"/>
      <c r="E7" s="137"/>
    </row>
    <row r="8" spans="1:8" ht="18" x14ac:dyDescent="0.25">
      <c r="A8" s="22"/>
      <c r="B8" s="22"/>
      <c r="C8" s="22"/>
      <c r="D8" s="22"/>
      <c r="E8" s="4"/>
    </row>
    <row r="9" spans="1:8" x14ac:dyDescent="0.25">
      <c r="A9" s="165" t="s">
        <v>47</v>
      </c>
      <c r="B9" s="99" t="s">
        <v>127</v>
      </c>
      <c r="C9" s="165" t="s">
        <v>120</v>
      </c>
      <c r="D9" s="165" t="s">
        <v>148</v>
      </c>
      <c r="E9" s="165" t="s">
        <v>121</v>
      </c>
      <c r="F9" s="165" t="s">
        <v>130</v>
      </c>
      <c r="G9" s="82"/>
      <c r="H9" s="82"/>
    </row>
    <row r="10" spans="1:8" s="167" customFormat="1" x14ac:dyDescent="0.25">
      <c r="A10" s="174" t="s">
        <v>0</v>
      </c>
      <c r="B10" s="175">
        <v>865396.76</v>
      </c>
      <c r="C10" s="166">
        <f>C11+C13+C15+C17+C19+C22</f>
        <v>1013018.4</v>
      </c>
      <c r="D10" s="166">
        <f>D11+D13+D15+D17+D19+D22</f>
        <v>1215818.3999999999</v>
      </c>
      <c r="E10" s="166">
        <f>E11+E13+E15+E17+E19+E22</f>
        <v>1364318.4</v>
      </c>
      <c r="F10" s="166">
        <f>F11+F13+F15+F17+F19+F22</f>
        <v>864318.4</v>
      </c>
    </row>
    <row r="11" spans="1:8" s="167" customFormat="1" x14ac:dyDescent="0.25">
      <c r="A11" s="23" t="s">
        <v>99</v>
      </c>
      <c r="B11" s="166">
        <v>37510.99</v>
      </c>
      <c r="C11" s="166">
        <v>21976.6</v>
      </c>
      <c r="D11" s="166">
        <v>21976.6</v>
      </c>
      <c r="E11" s="166">
        <v>21976.6</v>
      </c>
      <c r="F11" s="166">
        <v>21976.6</v>
      </c>
    </row>
    <row r="12" spans="1:8" s="167" customFormat="1" x14ac:dyDescent="0.25">
      <c r="A12" s="12" t="s">
        <v>100</v>
      </c>
      <c r="B12" s="168">
        <v>37150.99</v>
      </c>
      <c r="C12" s="168">
        <v>21976.6</v>
      </c>
      <c r="D12" s="168">
        <v>21976.6</v>
      </c>
      <c r="E12" s="168">
        <v>21976.6</v>
      </c>
      <c r="F12" s="168">
        <v>21976.6</v>
      </c>
    </row>
    <row r="13" spans="1:8" s="167" customFormat="1" ht="25.5" x14ac:dyDescent="0.25">
      <c r="A13" s="10" t="s">
        <v>101</v>
      </c>
      <c r="B13" s="80">
        <v>80091.399999999994</v>
      </c>
      <c r="C13" s="169">
        <v>88668.05</v>
      </c>
      <c r="D13" s="169">
        <v>88668.05</v>
      </c>
      <c r="E13" s="169">
        <v>88668.05</v>
      </c>
      <c r="F13" s="169">
        <v>88668.05</v>
      </c>
    </row>
    <row r="14" spans="1:8" s="167" customFormat="1" ht="25.5" x14ac:dyDescent="0.25">
      <c r="A14" s="15" t="s">
        <v>101</v>
      </c>
      <c r="B14" s="81">
        <v>80091.399999999994</v>
      </c>
      <c r="C14" s="171">
        <v>88668.05</v>
      </c>
      <c r="D14" s="171">
        <v>88668.05</v>
      </c>
      <c r="E14" s="171">
        <v>88668.05</v>
      </c>
      <c r="F14" s="171">
        <v>88668.05</v>
      </c>
    </row>
    <row r="15" spans="1:8" s="167" customFormat="1" ht="25.5" x14ac:dyDescent="0.25">
      <c r="A15" s="56" t="s">
        <v>102</v>
      </c>
      <c r="B15" s="80">
        <v>0</v>
      </c>
      <c r="C15" s="80">
        <v>1327.22</v>
      </c>
      <c r="D15" s="80">
        <v>1327.22</v>
      </c>
      <c r="E15" s="80">
        <v>1327.22</v>
      </c>
      <c r="F15" s="80">
        <v>1327.22</v>
      </c>
    </row>
    <row r="16" spans="1:8" s="167" customFormat="1" ht="25.5" x14ac:dyDescent="0.25">
      <c r="A16" s="17" t="s">
        <v>103</v>
      </c>
      <c r="B16" s="81">
        <v>0</v>
      </c>
      <c r="C16" s="81">
        <v>1327.22</v>
      </c>
      <c r="D16" s="81">
        <v>1327.22</v>
      </c>
      <c r="E16" s="81">
        <v>1327.22</v>
      </c>
      <c r="F16" s="81">
        <v>1327.22</v>
      </c>
    </row>
    <row r="17" spans="1:9" s="167" customFormat="1" ht="25.5" x14ac:dyDescent="0.25">
      <c r="A17" s="60" t="s">
        <v>176</v>
      </c>
      <c r="B17" s="80">
        <v>595021.07999999996</v>
      </c>
      <c r="C17" s="169">
        <v>636071.53</v>
      </c>
      <c r="D17" s="169">
        <v>636071.53</v>
      </c>
      <c r="E17" s="169">
        <v>636071.53</v>
      </c>
      <c r="F17" s="169">
        <v>636071.53</v>
      </c>
    </row>
    <row r="18" spans="1:9" s="167" customFormat="1" ht="24" x14ac:dyDescent="0.25">
      <c r="A18" s="170" t="s">
        <v>177</v>
      </c>
      <c r="B18" s="81">
        <v>595021.07999999996</v>
      </c>
      <c r="C18" s="171">
        <v>636071.53</v>
      </c>
      <c r="D18" s="171">
        <v>636071.53</v>
      </c>
      <c r="E18" s="171">
        <v>636071.53</v>
      </c>
      <c r="F18" s="171">
        <v>636071.53</v>
      </c>
    </row>
    <row r="19" spans="1:9" s="167" customFormat="1" ht="25.5" x14ac:dyDescent="0.25">
      <c r="A19" s="56" t="s">
        <v>104</v>
      </c>
      <c r="B19" s="80">
        <v>152773.29</v>
      </c>
      <c r="C19" s="169">
        <v>114675</v>
      </c>
      <c r="D19" s="169">
        <v>114675</v>
      </c>
      <c r="E19" s="169">
        <v>114675</v>
      </c>
      <c r="F19" s="169">
        <v>114675</v>
      </c>
      <c r="I19" s="176"/>
    </row>
    <row r="20" spans="1:9" s="167" customFormat="1" ht="25.5" x14ac:dyDescent="0.25">
      <c r="A20" s="17" t="s">
        <v>105</v>
      </c>
      <c r="B20" s="81">
        <v>152773.29</v>
      </c>
      <c r="C20" s="171">
        <v>114675</v>
      </c>
      <c r="D20" s="171">
        <v>114675</v>
      </c>
      <c r="E20" s="171">
        <v>114675</v>
      </c>
      <c r="F20" s="171">
        <v>114675</v>
      </c>
      <c r="I20" s="176"/>
    </row>
    <row r="21" spans="1:9" s="167" customFormat="1" ht="25.5" x14ac:dyDescent="0.25">
      <c r="A21" s="17" t="s">
        <v>105</v>
      </c>
      <c r="B21" s="81">
        <v>98164.9</v>
      </c>
      <c r="C21" s="171">
        <v>0</v>
      </c>
      <c r="D21" s="171">
        <v>0</v>
      </c>
      <c r="E21" s="171">
        <v>0</v>
      </c>
      <c r="F21" s="171">
        <v>0</v>
      </c>
    </row>
    <row r="22" spans="1:9" s="167" customFormat="1" x14ac:dyDescent="0.25">
      <c r="A22" s="172" t="s">
        <v>126</v>
      </c>
      <c r="B22" s="169">
        <v>0</v>
      </c>
      <c r="C22" s="169">
        <v>150300</v>
      </c>
      <c r="D22" s="169">
        <v>353100</v>
      </c>
      <c r="E22" s="169">
        <v>501600</v>
      </c>
      <c r="F22" s="169">
        <v>1600</v>
      </c>
      <c r="I22" s="176"/>
    </row>
    <row r="23" spans="1:9" s="167" customFormat="1" x14ac:dyDescent="0.25">
      <c r="A23" s="173" t="s">
        <v>126</v>
      </c>
      <c r="B23" s="171">
        <v>0</v>
      </c>
      <c r="C23" s="171">
        <v>1503003</v>
      </c>
      <c r="D23" s="171">
        <v>353100</v>
      </c>
      <c r="E23" s="171">
        <v>501600</v>
      </c>
      <c r="F23" s="171">
        <v>1600</v>
      </c>
      <c r="I23" s="176"/>
    </row>
    <row r="24" spans="1:9" x14ac:dyDescent="0.25">
      <c r="A24" s="133"/>
      <c r="B24" s="134"/>
      <c r="C24" s="134"/>
      <c r="D24" s="134"/>
      <c r="E24" s="134"/>
      <c r="F24" s="134"/>
      <c r="I24" s="177"/>
    </row>
    <row r="25" spans="1:9" ht="15.75" customHeight="1" x14ac:dyDescent="0.25">
      <c r="A25" s="178" t="s">
        <v>46</v>
      </c>
      <c r="B25" s="178"/>
      <c r="C25" s="178"/>
      <c r="D25" s="178"/>
      <c r="E25" s="178"/>
      <c r="F25" s="82"/>
      <c r="I25" s="177"/>
    </row>
    <row r="26" spans="1:9" ht="18" x14ac:dyDescent="0.25">
      <c r="A26" s="135"/>
      <c r="B26" s="135"/>
      <c r="C26" s="135"/>
      <c r="D26" s="135"/>
      <c r="E26" s="136"/>
      <c r="F26" s="82"/>
      <c r="H26" t="s">
        <v>118</v>
      </c>
      <c r="I26" s="177"/>
    </row>
    <row r="27" spans="1:9" x14ac:dyDescent="0.25">
      <c r="A27" s="165" t="s">
        <v>47</v>
      </c>
      <c r="B27" s="99" t="s">
        <v>127</v>
      </c>
      <c r="C27" s="165" t="s">
        <v>120</v>
      </c>
      <c r="D27" s="165" t="s">
        <v>148</v>
      </c>
      <c r="E27" s="165" t="s">
        <v>121</v>
      </c>
      <c r="F27" s="165" t="s">
        <v>130</v>
      </c>
      <c r="I27" s="177"/>
    </row>
    <row r="28" spans="1:9" x14ac:dyDescent="0.25">
      <c r="A28" s="174" t="s">
        <v>1</v>
      </c>
      <c r="B28" s="179">
        <v>859189.34</v>
      </c>
      <c r="C28" s="166">
        <v>1013018.4</v>
      </c>
      <c r="D28" s="166">
        <f>D29+D31+D33+D35+D37+D40</f>
        <v>1215818.3999999999</v>
      </c>
      <c r="E28" s="166">
        <f>E29+E31+E33+E35+E37+E40</f>
        <v>1364318.4</v>
      </c>
      <c r="F28" s="166">
        <f>F29+F31+F33+F35+F37+F40</f>
        <v>864318.4</v>
      </c>
      <c r="I28" s="177"/>
    </row>
    <row r="29" spans="1:9" ht="15.75" customHeight="1" x14ac:dyDescent="0.25">
      <c r="A29" s="23" t="s">
        <v>99</v>
      </c>
      <c r="B29" s="166">
        <v>35390.51</v>
      </c>
      <c r="C29" s="166">
        <v>21976.6</v>
      </c>
      <c r="D29" s="166">
        <v>21976.6</v>
      </c>
      <c r="E29" s="166">
        <v>21976.6</v>
      </c>
      <c r="F29" s="166">
        <v>21976.6</v>
      </c>
      <c r="I29" s="177"/>
    </row>
    <row r="30" spans="1:9" x14ac:dyDescent="0.25">
      <c r="A30" s="12" t="s">
        <v>100</v>
      </c>
      <c r="B30" s="166">
        <v>35390.51</v>
      </c>
      <c r="C30" s="166">
        <v>21976.6</v>
      </c>
      <c r="D30" s="168">
        <v>21976.6</v>
      </c>
      <c r="E30" s="168">
        <v>21976.6</v>
      </c>
      <c r="F30" s="168">
        <v>21976.6</v>
      </c>
      <c r="I30" s="177"/>
    </row>
    <row r="31" spans="1:9" ht="25.5" x14ac:dyDescent="0.25">
      <c r="A31" s="10" t="s">
        <v>101</v>
      </c>
      <c r="B31" s="80">
        <v>76004.460000000006</v>
      </c>
      <c r="C31" s="169">
        <v>88668.05</v>
      </c>
      <c r="D31" s="169">
        <v>88668.05</v>
      </c>
      <c r="E31" s="169">
        <v>88668.05</v>
      </c>
      <c r="F31" s="169">
        <v>88668.05</v>
      </c>
      <c r="I31" s="177"/>
    </row>
    <row r="32" spans="1:9" ht="25.5" x14ac:dyDescent="0.25">
      <c r="A32" s="15" t="s">
        <v>101</v>
      </c>
      <c r="B32" s="81">
        <v>76004.460000000006</v>
      </c>
      <c r="C32" s="169">
        <v>88668.05</v>
      </c>
      <c r="D32" s="171">
        <v>88668.05</v>
      </c>
      <c r="E32" s="171">
        <v>88668.05</v>
      </c>
      <c r="F32" s="171">
        <v>88668.05</v>
      </c>
      <c r="I32" s="177"/>
    </row>
    <row r="33" spans="1:7" ht="25.5" x14ac:dyDescent="0.25">
      <c r="A33" s="56" t="s">
        <v>102</v>
      </c>
      <c r="B33" s="80">
        <v>0</v>
      </c>
      <c r="C33" s="80">
        <v>1327.22</v>
      </c>
      <c r="D33" s="80">
        <v>1327.22</v>
      </c>
      <c r="E33" s="80">
        <v>1327.22</v>
      </c>
      <c r="F33" s="80">
        <v>1327.22</v>
      </c>
    </row>
    <row r="34" spans="1:7" ht="25.5" x14ac:dyDescent="0.25">
      <c r="A34" s="17" t="s">
        <v>103</v>
      </c>
      <c r="B34" s="81">
        <v>0</v>
      </c>
      <c r="C34" s="81">
        <v>1327.22</v>
      </c>
      <c r="D34" s="81">
        <v>1327.22</v>
      </c>
      <c r="E34" s="81">
        <v>1327.22</v>
      </c>
      <c r="F34" s="81">
        <v>1327.22</v>
      </c>
    </row>
    <row r="35" spans="1:7" ht="25.5" x14ac:dyDescent="0.25">
      <c r="A35" s="60" t="s">
        <v>176</v>
      </c>
      <c r="B35" s="80">
        <v>595021.07999999996</v>
      </c>
      <c r="C35" s="169">
        <v>636071.53</v>
      </c>
      <c r="D35" s="169">
        <v>636071.53</v>
      </c>
      <c r="E35" s="169">
        <v>636071.53</v>
      </c>
      <c r="F35" s="169">
        <v>636071.53</v>
      </c>
    </row>
    <row r="36" spans="1:7" ht="24" x14ac:dyDescent="0.25">
      <c r="A36" s="170" t="s">
        <v>177</v>
      </c>
      <c r="B36" s="81">
        <v>595021.07999999996</v>
      </c>
      <c r="C36" s="169">
        <v>636071.53</v>
      </c>
      <c r="D36" s="171">
        <v>636071.53</v>
      </c>
      <c r="E36" s="171">
        <v>636071.53</v>
      </c>
      <c r="F36" s="171">
        <v>636071.53</v>
      </c>
    </row>
    <row r="37" spans="1:7" ht="25.5" x14ac:dyDescent="0.25">
      <c r="A37" s="17" t="s">
        <v>104</v>
      </c>
      <c r="B37" s="80">
        <v>152773.29</v>
      </c>
      <c r="C37" s="169">
        <v>114675</v>
      </c>
      <c r="D37" s="169">
        <v>114675</v>
      </c>
      <c r="E37" s="169">
        <v>114675</v>
      </c>
      <c r="F37" s="169">
        <v>114675</v>
      </c>
    </row>
    <row r="38" spans="1:7" ht="25.5" x14ac:dyDescent="0.25">
      <c r="A38" s="17" t="s">
        <v>105</v>
      </c>
      <c r="B38" s="81">
        <v>152773.29</v>
      </c>
      <c r="C38" s="171">
        <v>114675</v>
      </c>
      <c r="D38" s="171">
        <v>114675</v>
      </c>
      <c r="E38" s="171">
        <v>114675</v>
      </c>
      <c r="F38" s="171">
        <v>114675</v>
      </c>
    </row>
    <row r="39" spans="1:7" ht="25.5" x14ac:dyDescent="0.25">
      <c r="A39" s="17" t="s">
        <v>105</v>
      </c>
      <c r="B39" s="81">
        <v>98164.9</v>
      </c>
      <c r="C39" s="171">
        <v>0</v>
      </c>
      <c r="D39" s="171">
        <v>0</v>
      </c>
      <c r="E39" s="171">
        <v>0</v>
      </c>
      <c r="F39" s="171">
        <v>0</v>
      </c>
    </row>
    <row r="40" spans="1:7" x14ac:dyDescent="0.25">
      <c r="A40" s="172" t="s">
        <v>126</v>
      </c>
      <c r="B40" s="169">
        <v>0</v>
      </c>
      <c r="C40" s="169">
        <v>150300</v>
      </c>
      <c r="D40" s="169">
        <v>353100</v>
      </c>
      <c r="E40" s="169">
        <v>501600</v>
      </c>
      <c r="F40" s="169">
        <v>1600</v>
      </c>
    </row>
    <row r="41" spans="1:7" x14ac:dyDescent="0.25">
      <c r="A41" s="173" t="s">
        <v>126</v>
      </c>
      <c r="B41" s="171">
        <v>0</v>
      </c>
      <c r="C41" s="171">
        <v>150300</v>
      </c>
      <c r="D41" s="171">
        <v>353100</v>
      </c>
      <c r="E41" s="171">
        <v>501600</v>
      </c>
      <c r="F41" s="171">
        <v>1600</v>
      </c>
    </row>
    <row r="42" spans="1:7" x14ac:dyDescent="0.25">
      <c r="A42" s="130" t="s">
        <v>173</v>
      </c>
      <c r="B42" s="64"/>
      <c r="C42" s="64" t="s">
        <v>106</v>
      </c>
      <c r="D42" s="64"/>
      <c r="E42" s="64" t="s">
        <v>107</v>
      </c>
      <c r="F42" s="64"/>
      <c r="G42" s="64"/>
    </row>
    <row r="43" spans="1:7" x14ac:dyDescent="0.25">
      <c r="A43" s="130" t="s">
        <v>164</v>
      </c>
      <c r="B43" s="64"/>
      <c r="C43" s="64"/>
      <c r="D43" s="64"/>
      <c r="E43" s="64"/>
      <c r="F43" s="64"/>
      <c r="G43" s="64"/>
    </row>
    <row r="44" spans="1:7" x14ac:dyDescent="0.25">
      <c r="A44" s="130" t="s">
        <v>174</v>
      </c>
      <c r="B44" s="64"/>
      <c r="C44" s="64"/>
      <c r="D44" s="64"/>
      <c r="E44" s="64"/>
      <c r="F44" s="64"/>
      <c r="G44" s="64"/>
    </row>
  </sheetData>
  <mergeCells count="5">
    <mergeCell ref="A25:E25"/>
    <mergeCell ref="A1:E1"/>
    <mergeCell ref="A3:E3"/>
    <mergeCell ref="A5:E5"/>
    <mergeCell ref="A7:E7"/>
  </mergeCells>
  <pageMargins left="0.7" right="0.7" top="0.75" bottom="0.75" header="0.3" footer="0.3"/>
  <pageSetup paperSize="9" scale="8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5"/>
  <sheetViews>
    <sheetView workbookViewId="0">
      <selection activeCell="B9" sqref="B9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137" t="s">
        <v>145</v>
      </c>
      <c r="B1" s="137"/>
      <c r="C1" s="137"/>
      <c r="D1" s="137"/>
      <c r="E1" s="137"/>
      <c r="F1" s="137"/>
    </row>
    <row r="2" spans="1:6" ht="18" customHeight="1" x14ac:dyDescent="0.25">
      <c r="A2" s="3"/>
      <c r="B2" s="3"/>
      <c r="C2" s="3"/>
      <c r="D2" s="3"/>
      <c r="E2" s="3"/>
      <c r="F2" s="3"/>
    </row>
    <row r="3" spans="1:6" ht="15.75" x14ac:dyDescent="0.25">
      <c r="A3" s="137" t="s">
        <v>22</v>
      </c>
      <c r="B3" s="137"/>
      <c r="C3" s="137"/>
      <c r="D3" s="137"/>
      <c r="E3" s="138"/>
      <c r="F3" s="138"/>
    </row>
    <row r="4" spans="1:6" ht="18" x14ac:dyDescent="0.25">
      <c r="A4" s="3"/>
      <c r="B4" s="3"/>
      <c r="C4" s="3"/>
      <c r="D4" s="3"/>
      <c r="E4" s="4"/>
      <c r="F4" s="4"/>
    </row>
    <row r="5" spans="1:6" ht="18" customHeight="1" x14ac:dyDescent="0.25">
      <c r="A5" s="137" t="s">
        <v>4</v>
      </c>
      <c r="B5" s="139"/>
      <c r="C5" s="139"/>
      <c r="D5" s="139"/>
      <c r="E5" s="139"/>
      <c r="F5" s="139"/>
    </row>
    <row r="6" spans="1:6" ht="18" x14ac:dyDescent="0.25">
      <c r="A6" s="3"/>
      <c r="B6" s="3"/>
      <c r="C6" s="3"/>
      <c r="D6" s="3"/>
      <c r="E6" s="4"/>
      <c r="F6" s="4"/>
    </row>
    <row r="7" spans="1:6" ht="15.75" x14ac:dyDescent="0.25">
      <c r="A7" s="137" t="s">
        <v>12</v>
      </c>
      <c r="B7" s="140"/>
      <c r="C7" s="140"/>
      <c r="D7" s="140"/>
      <c r="E7" s="140"/>
      <c r="F7" s="140"/>
    </row>
    <row r="8" spans="1:6" ht="18" x14ac:dyDescent="0.25">
      <c r="A8" s="3"/>
      <c r="B8" s="3"/>
      <c r="C8" s="3"/>
      <c r="D8" s="3"/>
      <c r="E8" s="4"/>
      <c r="F8" s="4"/>
    </row>
    <row r="9" spans="1:6" ht="25.5" x14ac:dyDescent="0.25">
      <c r="A9" s="20" t="s">
        <v>47</v>
      </c>
      <c r="B9" s="19" t="s">
        <v>127</v>
      </c>
      <c r="C9" s="20" t="s">
        <v>128</v>
      </c>
      <c r="D9" s="20" t="s">
        <v>148</v>
      </c>
      <c r="E9" s="20" t="s">
        <v>147</v>
      </c>
      <c r="F9" s="20" t="s">
        <v>146</v>
      </c>
    </row>
    <row r="10" spans="1:6" ht="15.75" customHeight="1" x14ac:dyDescent="0.25">
      <c r="A10" s="10" t="s">
        <v>13</v>
      </c>
      <c r="B10" s="7"/>
      <c r="C10" s="8"/>
      <c r="D10" s="8"/>
      <c r="E10" s="8"/>
      <c r="F10" s="8"/>
    </row>
    <row r="11" spans="1:6" ht="15.75" customHeight="1" x14ac:dyDescent="0.25">
      <c r="A11" s="10" t="s">
        <v>14</v>
      </c>
      <c r="B11" s="7"/>
      <c r="C11" s="8"/>
      <c r="D11" s="8"/>
      <c r="E11" s="8"/>
      <c r="F11" s="8"/>
    </row>
    <row r="12" spans="1:6" ht="25.5" x14ac:dyDescent="0.25">
      <c r="A12" s="17" t="s">
        <v>15</v>
      </c>
      <c r="B12" s="7"/>
      <c r="C12" s="8"/>
      <c r="D12" s="8"/>
      <c r="E12" s="8"/>
      <c r="F12" s="8"/>
    </row>
    <row r="13" spans="1:6" x14ac:dyDescent="0.25">
      <c r="A13" s="16" t="s">
        <v>16</v>
      </c>
      <c r="B13" s="7"/>
      <c r="C13" s="8"/>
      <c r="D13" s="8"/>
      <c r="E13" s="8"/>
      <c r="F13" s="8"/>
    </row>
    <row r="14" spans="1:6" x14ac:dyDescent="0.25">
      <c r="A14" s="10" t="s">
        <v>17</v>
      </c>
      <c r="B14" s="7"/>
      <c r="C14" s="8"/>
      <c r="D14" s="8"/>
      <c r="E14" s="8"/>
      <c r="F14" s="9"/>
    </row>
    <row r="15" spans="1:6" ht="25.5" x14ac:dyDescent="0.25">
      <c r="A15" s="18" t="s">
        <v>18</v>
      </c>
      <c r="B15" s="7"/>
      <c r="C15" s="8"/>
      <c r="D15" s="8"/>
      <c r="E15" s="8"/>
      <c r="F15" s="9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workbookViewId="0">
      <selection activeCell="E10" sqref="E10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37" t="s">
        <v>145</v>
      </c>
      <c r="B1" s="137"/>
      <c r="C1" s="137"/>
      <c r="D1" s="137"/>
      <c r="E1" s="137"/>
      <c r="F1" s="137"/>
      <c r="G1" s="137"/>
      <c r="H1" s="137"/>
    </row>
    <row r="2" spans="1:8" ht="18" customHeight="1" x14ac:dyDescent="0.25">
      <c r="A2" s="3"/>
      <c r="B2" s="3"/>
      <c r="C2" s="3"/>
      <c r="D2" s="3"/>
      <c r="E2" s="3"/>
      <c r="F2" s="3"/>
      <c r="G2" s="3"/>
      <c r="H2" s="3"/>
    </row>
    <row r="3" spans="1:8" ht="15.75" customHeight="1" x14ac:dyDescent="0.25">
      <c r="A3" s="137" t="s">
        <v>22</v>
      </c>
      <c r="B3" s="137"/>
      <c r="C3" s="137"/>
      <c r="D3" s="137"/>
      <c r="E3" s="137"/>
      <c r="F3" s="137"/>
      <c r="G3" s="137"/>
      <c r="H3" s="137"/>
    </row>
    <row r="4" spans="1:8" ht="18" x14ac:dyDescent="0.25">
      <c r="A4" s="3"/>
      <c r="B4" s="3"/>
      <c r="C4" s="3"/>
      <c r="D4" s="3"/>
      <c r="E4" s="3"/>
      <c r="F4" s="3"/>
      <c r="G4" s="4"/>
      <c r="H4" s="4"/>
    </row>
    <row r="5" spans="1:8" ht="18" customHeight="1" x14ac:dyDescent="0.25">
      <c r="A5" s="137" t="s">
        <v>52</v>
      </c>
      <c r="B5" s="137"/>
      <c r="C5" s="137"/>
      <c r="D5" s="137"/>
      <c r="E5" s="137"/>
      <c r="F5" s="137"/>
      <c r="G5" s="137"/>
      <c r="H5" s="137"/>
    </row>
    <row r="6" spans="1:8" ht="18" x14ac:dyDescent="0.25">
      <c r="A6" s="3"/>
      <c r="B6" s="3"/>
      <c r="C6" s="3"/>
      <c r="D6" s="3"/>
      <c r="E6" s="3"/>
      <c r="F6" s="3"/>
      <c r="G6" s="4"/>
      <c r="H6" s="4"/>
    </row>
    <row r="7" spans="1:8" ht="25.5" x14ac:dyDescent="0.25">
      <c r="A7" s="20" t="s">
        <v>5</v>
      </c>
      <c r="B7" s="19" t="s">
        <v>6</v>
      </c>
      <c r="C7" s="19" t="s">
        <v>33</v>
      </c>
      <c r="D7" s="19" t="s">
        <v>127</v>
      </c>
      <c r="E7" s="20" t="s">
        <v>128</v>
      </c>
      <c r="F7" s="20" t="s">
        <v>148</v>
      </c>
      <c r="G7" s="20" t="s">
        <v>147</v>
      </c>
      <c r="H7" s="20" t="s">
        <v>146</v>
      </c>
    </row>
    <row r="8" spans="1:8" x14ac:dyDescent="0.25">
      <c r="A8" s="31"/>
      <c r="B8" s="32"/>
      <c r="C8" s="30" t="s">
        <v>54</v>
      </c>
      <c r="D8" s="32"/>
      <c r="E8" s="31"/>
      <c r="F8" s="31"/>
      <c r="G8" s="31"/>
      <c r="H8" s="31"/>
    </row>
    <row r="9" spans="1:8" ht="25.5" x14ac:dyDescent="0.25">
      <c r="A9" s="10">
        <v>8</v>
      </c>
      <c r="B9" s="10"/>
      <c r="C9" s="10" t="s">
        <v>19</v>
      </c>
      <c r="D9" s="7"/>
      <c r="E9" s="8"/>
      <c r="F9" s="8"/>
      <c r="G9" s="8"/>
      <c r="H9" s="8"/>
    </row>
    <row r="10" spans="1:8" x14ac:dyDescent="0.25">
      <c r="A10" s="10"/>
      <c r="B10" s="15">
        <v>84</v>
      </c>
      <c r="C10" s="15" t="s">
        <v>26</v>
      </c>
      <c r="D10" s="7"/>
      <c r="E10" s="8"/>
      <c r="F10" s="8"/>
      <c r="G10" s="8"/>
      <c r="H10" s="8"/>
    </row>
    <row r="11" spans="1:8" x14ac:dyDescent="0.25">
      <c r="A11" s="10"/>
      <c r="B11" s="15"/>
      <c r="C11" s="33"/>
      <c r="D11" s="7"/>
      <c r="E11" s="8"/>
      <c r="F11" s="8"/>
      <c r="G11" s="8"/>
      <c r="H11" s="8"/>
    </row>
    <row r="12" spans="1:8" x14ac:dyDescent="0.25">
      <c r="A12" s="10"/>
      <c r="B12" s="15"/>
      <c r="C12" s="30" t="s">
        <v>57</v>
      </c>
      <c r="D12" s="7"/>
      <c r="E12" s="8"/>
      <c r="F12" s="8"/>
      <c r="G12" s="8"/>
      <c r="H12" s="8"/>
    </row>
    <row r="13" spans="1:8" ht="25.5" x14ac:dyDescent="0.25">
      <c r="A13" s="13">
        <v>5</v>
      </c>
      <c r="B13" s="14"/>
      <c r="C13" s="23" t="s">
        <v>20</v>
      </c>
      <c r="D13" s="7"/>
      <c r="E13" s="8"/>
      <c r="F13" s="8"/>
      <c r="G13" s="8"/>
      <c r="H13" s="8"/>
    </row>
    <row r="14" spans="1:8" ht="25.5" x14ac:dyDescent="0.25">
      <c r="A14" s="15"/>
      <c r="B14" s="15">
        <v>54</v>
      </c>
      <c r="C14" s="24" t="s">
        <v>27</v>
      </c>
      <c r="D14" s="7"/>
      <c r="E14" s="8"/>
      <c r="F14" s="8"/>
      <c r="G14" s="8"/>
      <c r="H14" s="9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6"/>
  <sheetViews>
    <sheetView workbookViewId="0">
      <selection activeCell="B7" sqref="B7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37" t="s">
        <v>145</v>
      </c>
      <c r="B1" s="137"/>
      <c r="C1" s="137"/>
      <c r="D1" s="137"/>
      <c r="E1" s="137"/>
      <c r="F1" s="137"/>
    </row>
    <row r="2" spans="1:6" ht="18" customHeight="1" x14ac:dyDescent="0.25">
      <c r="A2" s="22"/>
      <c r="B2" s="22"/>
      <c r="C2" s="22"/>
      <c r="D2" s="22"/>
      <c r="E2" s="22"/>
      <c r="F2" s="22"/>
    </row>
    <row r="3" spans="1:6" ht="15.75" customHeight="1" x14ac:dyDescent="0.25">
      <c r="A3" s="137" t="s">
        <v>22</v>
      </c>
      <c r="B3" s="137"/>
      <c r="C3" s="137"/>
      <c r="D3" s="137"/>
      <c r="E3" s="137"/>
      <c r="F3" s="137"/>
    </row>
    <row r="4" spans="1:6" ht="18" x14ac:dyDescent="0.25">
      <c r="A4" s="22"/>
      <c r="B4" s="22"/>
      <c r="C4" s="22"/>
      <c r="D4" s="22"/>
      <c r="E4" s="4"/>
      <c r="F4" s="4"/>
    </row>
    <row r="5" spans="1:6" ht="18" customHeight="1" x14ac:dyDescent="0.25">
      <c r="A5" s="137" t="s">
        <v>53</v>
      </c>
      <c r="B5" s="137"/>
      <c r="C5" s="137"/>
      <c r="D5" s="137"/>
      <c r="E5" s="137"/>
      <c r="F5" s="137"/>
    </row>
    <row r="6" spans="1:6" ht="18" x14ac:dyDescent="0.25">
      <c r="A6" s="22"/>
      <c r="B6" s="22"/>
      <c r="C6" s="22"/>
      <c r="D6" s="22"/>
      <c r="E6" s="4"/>
      <c r="F6" s="4"/>
    </row>
    <row r="7" spans="1:6" ht="25.5" x14ac:dyDescent="0.25">
      <c r="A7" s="19" t="s">
        <v>47</v>
      </c>
      <c r="B7" s="19" t="s">
        <v>127</v>
      </c>
      <c r="C7" s="20" t="s">
        <v>128</v>
      </c>
      <c r="D7" s="20" t="s">
        <v>148</v>
      </c>
      <c r="E7" s="20" t="s">
        <v>147</v>
      </c>
      <c r="F7" s="20" t="s">
        <v>146</v>
      </c>
    </row>
    <row r="8" spans="1:6" x14ac:dyDescent="0.25">
      <c r="A8" s="10" t="s">
        <v>54</v>
      </c>
      <c r="B8" s="7"/>
      <c r="C8" s="8"/>
      <c r="D8" s="8"/>
      <c r="E8" s="8"/>
      <c r="F8" s="8"/>
    </row>
    <row r="9" spans="1:6" ht="25.5" x14ac:dyDescent="0.25">
      <c r="A9" s="10" t="s">
        <v>55</v>
      </c>
      <c r="B9" s="7"/>
      <c r="C9" s="8"/>
      <c r="D9" s="8"/>
      <c r="E9" s="8"/>
      <c r="F9" s="8"/>
    </row>
    <row r="10" spans="1:6" ht="25.5" x14ac:dyDescent="0.25">
      <c r="A10" s="17" t="s">
        <v>56</v>
      </c>
      <c r="B10" s="7"/>
      <c r="C10" s="8"/>
      <c r="D10" s="8"/>
      <c r="E10" s="8"/>
      <c r="F10" s="8"/>
    </row>
    <row r="11" spans="1:6" x14ac:dyDescent="0.25">
      <c r="A11" s="17"/>
      <c r="B11" s="7"/>
      <c r="C11" s="8"/>
      <c r="D11" s="8"/>
      <c r="E11" s="8"/>
      <c r="F11" s="8"/>
    </row>
    <row r="12" spans="1:6" x14ac:dyDescent="0.25">
      <c r="A12" s="10" t="s">
        <v>57</v>
      </c>
      <c r="B12" s="7"/>
      <c r="C12" s="8"/>
      <c r="D12" s="8"/>
      <c r="E12" s="8"/>
      <c r="F12" s="8"/>
    </row>
    <row r="13" spans="1:6" x14ac:dyDescent="0.25">
      <c r="A13" s="23" t="s">
        <v>48</v>
      </c>
      <c r="B13" s="7"/>
      <c r="C13" s="8"/>
      <c r="D13" s="8"/>
      <c r="E13" s="8"/>
      <c r="F13" s="8"/>
    </row>
    <row r="14" spans="1:6" x14ac:dyDescent="0.25">
      <c r="A14" s="12" t="s">
        <v>49</v>
      </c>
      <c r="B14" s="7"/>
      <c r="C14" s="8"/>
      <c r="D14" s="8"/>
      <c r="E14" s="8"/>
      <c r="F14" s="9"/>
    </row>
    <row r="15" spans="1:6" x14ac:dyDescent="0.25">
      <c r="A15" s="23" t="s">
        <v>50</v>
      </c>
      <c r="B15" s="7"/>
      <c r="C15" s="8"/>
      <c r="D15" s="8"/>
      <c r="E15" s="8"/>
      <c r="F15" s="9"/>
    </row>
    <row r="16" spans="1:6" x14ac:dyDescent="0.25">
      <c r="A16" s="12" t="s">
        <v>51</v>
      </c>
      <c r="B16" s="7"/>
      <c r="C16" s="8"/>
      <c r="D16" s="8"/>
      <c r="E16" s="8"/>
      <c r="F16" s="9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77"/>
  <sheetViews>
    <sheetView tabSelected="1" topLeftCell="A40" zoomScaleNormal="100" workbookViewId="0">
      <selection activeCell="F36" sqref="F36:H37"/>
    </sheetView>
  </sheetViews>
  <sheetFormatPr defaultRowHeight="15" x14ac:dyDescent="0.25"/>
  <cols>
    <col min="1" max="1" width="7.42578125" customWidth="1"/>
    <col min="2" max="2" width="8.42578125" bestFit="1" customWidth="1"/>
    <col min="3" max="3" width="8.7109375" customWidth="1"/>
    <col min="4" max="4" width="30" customWidth="1"/>
    <col min="5" max="5" width="23.7109375" customWidth="1"/>
    <col min="6" max="7" width="25.28515625" customWidth="1"/>
    <col min="8" max="8" width="21.42578125" customWidth="1"/>
    <col min="9" max="9" width="17.28515625" customWidth="1"/>
    <col min="10" max="10" width="10.140625" bestFit="1" customWidth="1"/>
  </cols>
  <sheetData>
    <row r="1" spans="1:10" ht="42" customHeight="1" x14ac:dyDescent="0.25">
      <c r="A1" s="137" t="s">
        <v>175</v>
      </c>
      <c r="B1" s="137"/>
      <c r="C1" s="137"/>
      <c r="D1" s="137"/>
      <c r="E1" s="137"/>
      <c r="F1" s="137"/>
      <c r="G1" s="137"/>
      <c r="H1" s="137"/>
    </row>
    <row r="2" spans="1:10" ht="18" x14ac:dyDescent="0.25">
      <c r="A2" s="3"/>
      <c r="B2" s="3"/>
      <c r="C2" s="3"/>
      <c r="D2" s="3"/>
      <c r="E2" s="3"/>
      <c r="F2" s="3"/>
      <c r="G2" s="3"/>
      <c r="H2" s="4"/>
    </row>
    <row r="3" spans="1:10" ht="18" customHeight="1" x14ac:dyDescent="0.25">
      <c r="A3" s="137" t="s">
        <v>21</v>
      </c>
      <c r="B3" s="139"/>
      <c r="C3" s="139"/>
      <c r="D3" s="139"/>
      <c r="E3" s="139"/>
      <c r="F3" s="139"/>
      <c r="G3" s="139"/>
      <c r="H3" s="139"/>
    </row>
    <row r="4" spans="1:10" ht="18" x14ac:dyDescent="0.25">
      <c r="A4" s="3"/>
      <c r="B4" s="3"/>
      <c r="C4" s="3"/>
      <c r="D4" s="3"/>
      <c r="E4" s="3"/>
      <c r="F4" s="3"/>
      <c r="G4" s="3"/>
      <c r="H4" s="4"/>
    </row>
    <row r="5" spans="1:10" x14ac:dyDescent="0.25">
      <c r="A5" s="153" t="s">
        <v>23</v>
      </c>
      <c r="B5" s="154"/>
      <c r="C5" s="155"/>
      <c r="D5" s="19" t="s">
        <v>24</v>
      </c>
      <c r="E5" s="19" t="s">
        <v>127</v>
      </c>
      <c r="F5" s="20" t="s">
        <v>128</v>
      </c>
      <c r="G5" s="20" t="s">
        <v>129</v>
      </c>
      <c r="H5" s="20" t="s">
        <v>121</v>
      </c>
      <c r="I5" s="103" t="s">
        <v>130</v>
      </c>
    </row>
    <row r="6" spans="1:10" x14ac:dyDescent="0.25">
      <c r="A6" s="150" t="s">
        <v>74</v>
      </c>
      <c r="B6" s="151"/>
      <c r="C6" s="152"/>
      <c r="D6" s="40" t="s">
        <v>76</v>
      </c>
      <c r="E6" s="80">
        <v>706416.05</v>
      </c>
      <c r="F6" s="96">
        <v>748043.4</v>
      </c>
      <c r="G6" s="96">
        <v>748043.4</v>
      </c>
      <c r="H6" s="96">
        <v>748043.4</v>
      </c>
      <c r="I6" s="96">
        <v>748043.4</v>
      </c>
    </row>
    <row r="7" spans="1:10" x14ac:dyDescent="0.25">
      <c r="A7" s="150" t="s">
        <v>75</v>
      </c>
      <c r="B7" s="151"/>
      <c r="C7" s="152"/>
      <c r="D7" s="40" t="s">
        <v>76</v>
      </c>
      <c r="E7" s="80">
        <v>706416.05</v>
      </c>
      <c r="F7" s="96">
        <v>748043.4</v>
      </c>
      <c r="G7" s="96">
        <v>748043.4</v>
      </c>
      <c r="H7" s="96">
        <v>748043.4</v>
      </c>
      <c r="I7" s="96">
        <v>748043.4</v>
      </c>
    </row>
    <row r="8" spans="1:10" x14ac:dyDescent="0.25">
      <c r="A8" s="147" t="s">
        <v>77</v>
      </c>
      <c r="B8" s="148"/>
      <c r="C8" s="149"/>
      <c r="D8" s="51" t="s">
        <v>78</v>
      </c>
      <c r="E8" s="80">
        <v>35390.51</v>
      </c>
      <c r="F8" s="96">
        <v>21976.6</v>
      </c>
      <c r="G8" s="96">
        <v>21976.6</v>
      </c>
      <c r="H8" s="96">
        <v>21976.6</v>
      </c>
      <c r="I8" s="96">
        <v>21976.6</v>
      </c>
      <c r="J8" s="50"/>
    </row>
    <row r="9" spans="1:10" x14ac:dyDescent="0.25">
      <c r="A9" s="141">
        <v>32</v>
      </c>
      <c r="B9" s="142"/>
      <c r="C9" s="143"/>
      <c r="D9" s="25" t="s">
        <v>25</v>
      </c>
      <c r="E9" s="80">
        <v>29059.82</v>
      </c>
      <c r="F9" s="96">
        <v>13076.11</v>
      </c>
      <c r="G9" s="96">
        <v>13076.11</v>
      </c>
      <c r="H9" s="96">
        <v>13076.11</v>
      </c>
      <c r="I9" s="96">
        <v>13076.11</v>
      </c>
    </row>
    <row r="10" spans="1:10" ht="29.25" customHeight="1" x14ac:dyDescent="0.25">
      <c r="A10" s="52">
        <v>42</v>
      </c>
      <c r="B10" s="42"/>
      <c r="C10" s="43"/>
      <c r="D10" s="23" t="s">
        <v>32</v>
      </c>
      <c r="E10" s="80">
        <v>6330.69</v>
      </c>
      <c r="F10" s="96">
        <v>8900.49</v>
      </c>
      <c r="G10" s="96">
        <v>8900.49</v>
      </c>
      <c r="H10" s="96">
        <v>8900.49</v>
      </c>
      <c r="I10" s="96">
        <v>8900.49</v>
      </c>
      <c r="J10" s="50"/>
    </row>
    <row r="11" spans="1:10" ht="25.5" x14ac:dyDescent="0.25">
      <c r="A11" s="53" t="s">
        <v>79</v>
      </c>
      <c r="B11" s="42"/>
      <c r="C11" s="43"/>
      <c r="D11" s="37" t="s">
        <v>80</v>
      </c>
      <c r="E11" s="80">
        <v>76004.460000000006</v>
      </c>
      <c r="F11" s="96">
        <v>88668.05</v>
      </c>
      <c r="G11" s="96">
        <v>88668.05</v>
      </c>
      <c r="H11" s="96">
        <v>88668.05</v>
      </c>
      <c r="I11" s="96">
        <v>88668.05</v>
      </c>
    </row>
    <row r="12" spans="1:10" x14ac:dyDescent="0.25">
      <c r="A12" s="41">
        <v>32</v>
      </c>
      <c r="B12" s="42"/>
      <c r="C12" s="43"/>
      <c r="D12" s="54" t="s">
        <v>25</v>
      </c>
      <c r="E12" s="80">
        <v>62345.52</v>
      </c>
      <c r="F12" s="96">
        <v>72308.59</v>
      </c>
      <c r="G12" s="96">
        <v>72308.59</v>
      </c>
      <c r="H12" s="96">
        <v>72308.59</v>
      </c>
      <c r="I12" s="96">
        <v>72308.59</v>
      </c>
    </row>
    <row r="13" spans="1:10" x14ac:dyDescent="0.25">
      <c r="A13" s="57">
        <v>34</v>
      </c>
      <c r="B13" s="39"/>
      <c r="C13" s="40"/>
      <c r="D13" s="56" t="s">
        <v>82</v>
      </c>
      <c r="E13" s="80">
        <v>1158.9000000000001</v>
      </c>
      <c r="F13" s="96">
        <v>2227.13</v>
      </c>
      <c r="G13" s="96">
        <v>2227.13</v>
      </c>
      <c r="H13" s="96">
        <v>2227.13</v>
      </c>
      <c r="I13" s="96">
        <v>2227.13</v>
      </c>
    </row>
    <row r="14" spans="1:10" s="83" customFormat="1" ht="38.25" x14ac:dyDescent="0.25">
      <c r="A14" s="57">
        <v>37</v>
      </c>
      <c r="B14" s="78"/>
      <c r="C14" s="79"/>
      <c r="D14" s="56" t="s">
        <v>131</v>
      </c>
      <c r="E14" s="80">
        <v>2026.54</v>
      </c>
      <c r="F14" s="96">
        <v>0</v>
      </c>
      <c r="G14" s="96">
        <v>0</v>
      </c>
      <c r="H14" s="96">
        <v>0</v>
      </c>
      <c r="I14" s="96">
        <v>0</v>
      </c>
    </row>
    <row r="15" spans="1:10" s="83" customFormat="1" ht="38.25" x14ac:dyDescent="0.25">
      <c r="A15" s="77">
        <v>41</v>
      </c>
      <c r="B15" s="78"/>
      <c r="C15" s="79"/>
      <c r="D15" s="56" t="s">
        <v>144</v>
      </c>
      <c r="E15" s="80"/>
      <c r="F15" s="96">
        <v>312.5</v>
      </c>
      <c r="G15" s="96">
        <v>312.5</v>
      </c>
      <c r="H15" s="96">
        <v>312.5</v>
      </c>
      <c r="I15" s="96">
        <v>312.5</v>
      </c>
    </row>
    <row r="16" spans="1:10" ht="27.75" customHeight="1" x14ac:dyDescent="0.25">
      <c r="A16" s="35">
        <v>42</v>
      </c>
      <c r="B16" s="39"/>
      <c r="C16" s="40"/>
      <c r="D16" s="23" t="s">
        <v>32</v>
      </c>
      <c r="E16" s="80">
        <v>10473.5</v>
      </c>
      <c r="F16" s="96">
        <v>13819.83</v>
      </c>
      <c r="G16" s="96">
        <v>13819.83</v>
      </c>
      <c r="H16" s="96">
        <v>13819.83</v>
      </c>
      <c r="I16" s="96">
        <v>13819.83</v>
      </c>
    </row>
    <row r="17" spans="1:9" ht="26.25" x14ac:dyDescent="0.25">
      <c r="A17" s="38">
        <v>4511</v>
      </c>
      <c r="B17" s="39"/>
      <c r="C17" s="40"/>
      <c r="D17" s="63" t="s">
        <v>98</v>
      </c>
      <c r="E17" s="81">
        <v>0</v>
      </c>
      <c r="F17" s="84">
        <v>0</v>
      </c>
      <c r="G17" s="84">
        <v>0</v>
      </c>
      <c r="H17" s="84">
        <v>0</v>
      </c>
      <c r="I17" s="84">
        <v>0</v>
      </c>
    </row>
    <row r="18" spans="1:9" x14ac:dyDescent="0.25">
      <c r="A18" s="126" t="s">
        <v>165</v>
      </c>
      <c r="B18" s="127"/>
      <c r="C18" s="128"/>
      <c r="D18" s="59" t="s">
        <v>166</v>
      </c>
      <c r="E18" s="81"/>
      <c r="F18" s="84"/>
      <c r="G18" s="96">
        <v>636071.53</v>
      </c>
      <c r="H18" s="96">
        <v>636071.53</v>
      </c>
      <c r="I18" s="96">
        <v>636071.53</v>
      </c>
    </row>
    <row r="19" spans="1:9" ht="26.25" x14ac:dyDescent="0.25">
      <c r="A19" s="126" t="s">
        <v>167</v>
      </c>
      <c r="B19" s="127"/>
      <c r="C19" s="128"/>
      <c r="D19" s="59" t="s">
        <v>168</v>
      </c>
      <c r="E19" s="80">
        <v>595021.07999999996</v>
      </c>
      <c r="F19" s="96">
        <v>636071.53</v>
      </c>
      <c r="G19" s="96">
        <v>636071.53</v>
      </c>
      <c r="H19" s="96">
        <v>636071.53</v>
      </c>
      <c r="I19" s="96">
        <v>636071.53</v>
      </c>
    </row>
    <row r="20" spans="1:9" ht="26.25" x14ac:dyDescent="0.25">
      <c r="A20" s="126" t="s">
        <v>167</v>
      </c>
      <c r="B20" s="127"/>
      <c r="C20" s="128"/>
      <c r="D20" s="59" t="s">
        <v>169</v>
      </c>
      <c r="E20" s="80">
        <v>595021.07999999996</v>
      </c>
      <c r="F20" s="96">
        <v>636071.53</v>
      </c>
      <c r="G20" s="96">
        <v>636071.53</v>
      </c>
      <c r="H20" s="96">
        <v>636071.53</v>
      </c>
      <c r="I20" s="96">
        <v>636071.53</v>
      </c>
    </row>
    <row r="21" spans="1:9" ht="26.25" x14ac:dyDescent="0.25">
      <c r="A21" s="126" t="s">
        <v>170</v>
      </c>
      <c r="B21" s="127"/>
      <c r="C21" s="128"/>
      <c r="D21" s="59" t="s">
        <v>171</v>
      </c>
      <c r="E21" s="80">
        <v>595021.07999999996</v>
      </c>
      <c r="F21" s="96">
        <v>636071.53</v>
      </c>
      <c r="G21" s="96">
        <v>636071.53</v>
      </c>
      <c r="H21" s="96">
        <v>636071.53</v>
      </c>
      <c r="I21" s="96">
        <v>636071.53</v>
      </c>
    </row>
    <row r="22" spans="1:9" x14ac:dyDescent="0.25">
      <c r="A22" s="35">
        <v>31</v>
      </c>
      <c r="B22" s="39"/>
      <c r="C22" s="40"/>
      <c r="D22" s="10" t="s">
        <v>10</v>
      </c>
      <c r="E22" s="80">
        <v>553093.02</v>
      </c>
      <c r="F22" s="96">
        <v>589797.48</v>
      </c>
      <c r="G22" s="96">
        <v>589797.48</v>
      </c>
      <c r="H22" s="96">
        <v>589797.48</v>
      </c>
      <c r="I22" s="96">
        <v>589797.48</v>
      </c>
    </row>
    <row r="23" spans="1:9" x14ac:dyDescent="0.25">
      <c r="A23" s="35">
        <v>32</v>
      </c>
      <c r="B23" s="39"/>
      <c r="C23" s="40"/>
      <c r="D23" s="54" t="s">
        <v>25</v>
      </c>
      <c r="E23" s="80">
        <v>41928.06</v>
      </c>
      <c r="F23" s="96">
        <v>46274.05</v>
      </c>
      <c r="G23" s="96">
        <v>46274.05</v>
      </c>
      <c r="H23" s="96">
        <v>46274.05</v>
      </c>
      <c r="I23" s="96">
        <v>46274.05</v>
      </c>
    </row>
    <row r="24" spans="1:9" ht="25.5" x14ac:dyDescent="0.25">
      <c r="A24" s="38" t="s">
        <v>83</v>
      </c>
      <c r="B24" s="39"/>
      <c r="C24" s="40"/>
      <c r="D24" s="56" t="s">
        <v>84</v>
      </c>
      <c r="E24" s="80">
        <v>0</v>
      </c>
      <c r="F24" s="96">
        <v>1327.22</v>
      </c>
      <c r="G24" s="96">
        <v>1327.22</v>
      </c>
      <c r="H24" s="96">
        <v>1327.22</v>
      </c>
      <c r="I24" s="96">
        <v>1327.22</v>
      </c>
    </row>
    <row r="25" spans="1:9" x14ac:dyDescent="0.25">
      <c r="A25" s="35">
        <v>32</v>
      </c>
      <c r="B25" s="39"/>
      <c r="C25" s="40"/>
      <c r="D25" s="54" t="s">
        <v>25</v>
      </c>
      <c r="E25" s="80">
        <v>0</v>
      </c>
      <c r="F25" s="96">
        <v>1327.22</v>
      </c>
      <c r="G25" s="96">
        <v>1327.22</v>
      </c>
      <c r="H25" s="96">
        <v>1327.22</v>
      </c>
      <c r="I25" s="96">
        <v>1327.22</v>
      </c>
    </row>
    <row r="26" spans="1:9" ht="63.75" x14ac:dyDescent="0.25">
      <c r="A26" s="141" t="s">
        <v>85</v>
      </c>
      <c r="B26" s="142"/>
      <c r="C26" s="143"/>
      <c r="D26" s="40" t="s">
        <v>86</v>
      </c>
      <c r="E26" s="80">
        <v>58531</v>
      </c>
      <c r="F26" s="96">
        <v>59367</v>
      </c>
      <c r="G26" s="96">
        <v>59367</v>
      </c>
      <c r="H26" s="96">
        <v>59367</v>
      </c>
      <c r="I26" s="96">
        <v>59367</v>
      </c>
    </row>
    <row r="27" spans="1:9" ht="30" customHeight="1" x14ac:dyDescent="0.25">
      <c r="A27" s="141" t="s">
        <v>87</v>
      </c>
      <c r="B27" s="142"/>
      <c r="C27" s="143"/>
      <c r="D27" s="40" t="s">
        <v>119</v>
      </c>
      <c r="E27" s="80">
        <v>58531</v>
      </c>
      <c r="F27" s="96">
        <v>59367</v>
      </c>
      <c r="G27" s="96">
        <v>59367</v>
      </c>
      <c r="H27" s="96">
        <v>59367</v>
      </c>
      <c r="I27" s="96">
        <v>59367</v>
      </c>
    </row>
    <row r="28" spans="1:9" ht="25.5" x14ac:dyDescent="0.25">
      <c r="A28" s="35" t="s">
        <v>88</v>
      </c>
      <c r="B28" s="36"/>
      <c r="C28" s="37"/>
      <c r="D28" s="60" t="s">
        <v>89</v>
      </c>
      <c r="E28" s="80">
        <v>58531</v>
      </c>
      <c r="F28" s="96">
        <v>59367</v>
      </c>
      <c r="G28" s="96">
        <v>59367</v>
      </c>
      <c r="H28" s="96">
        <v>59367</v>
      </c>
      <c r="I28" s="96">
        <v>59367</v>
      </c>
    </row>
    <row r="29" spans="1:9" x14ac:dyDescent="0.25">
      <c r="A29" s="35">
        <v>32</v>
      </c>
      <c r="B29" s="36"/>
      <c r="C29" s="37"/>
      <c r="D29" s="54" t="s">
        <v>25</v>
      </c>
      <c r="E29" s="80">
        <v>58531</v>
      </c>
      <c r="F29" s="96">
        <v>53660.88</v>
      </c>
      <c r="G29" s="96">
        <v>53660.88</v>
      </c>
      <c r="H29" s="96">
        <v>53660.88</v>
      </c>
      <c r="I29" s="96">
        <v>53660.88</v>
      </c>
    </row>
    <row r="30" spans="1:9" ht="38.25" x14ac:dyDescent="0.25">
      <c r="A30" s="38">
        <v>42</v>
      </c>
      <c r="B30" s="39"/>
      <c r="C30" s="40"/>
      <c r="D30" s="23" t="s">
        <v>32</v>
      </c>
      <c r="E30" s="80">
        <v>0</v>
      </c>
      <c r="F30" s="96">
        <v>5706.12</v>
      </c>
      <c r="G30" s="96">
        <v>5706.12</v>
      </c>
      <c r="H30" s="96">
        <v>5706.12</v>
      </c>
      <c r="I30" s="96">
        <v>5706.12</v>
      </c>
    </row>
    <row r="31" spans="1:9" ht="63.75" x14ac:dyDescent="0.25">
      <c r="A31" s="141" t="s">
        <v>90</v>
      </c>
      <c r="B31" s="142"/>
      <c r="C31" s="143"/>
      <c r="D31" s="40" t="s">
        <v>86</v>
      </c>
      <c r="E31" s="80">
        <v>56101.47</v>
      </c>
      <c r="F31" s="96">
        <v>55308</v>
      </c>
      <c r="G31" s="96">
        <v>55308</v>
      </c>
      <c r="H31" s="96">
        <v>55308</v>
      </c>
      <c r="I31" s="96">
        <v>55308</v>
      </c>
    </row>
    <row r="32" spans="1:9" x14ac:dyDescent="0.25">
      <c r="A32" s="141" t="s">
        <v>91</v>
      </c>
      <c r="B32" s="142"/>
      <c r="C32" s="143"/>
      <c r="D32" s="40" t="s">
        <v>76</v>
      </c>
      <c r="E32" s="80">
        <v>51380.47</v>
      </c>
      <c r="F32" s="96">
        <v>50221</v>
      </c>
      <c r="G32" s="96">
        <v>50221</v>
      </c>
      <c r="H32" s="96">
        <v>50221</v>
      </c>
      <c r="I32" s="96">
        <v>50221</v>
      </c>
    </row>
    <row r="33" spans="1:9" ht="25.5" x14ac:dyDescent="0.25">
      <c r="A33" s="35" t="s">
        <v>88</v>
      </c>
      <c r="B33" s="36"/>
      <c r="C33" s="37"/>
      <c r="D33" s="60" t="s">
        <v>89</v>
      </c>
      <c r="E33" s="80">
        <v>51380.47</v>
      </c>
      <c r="F33" s="96">
        <v>50221</v>
      </c>
      <c r="G33" s="96">
        <v>50221</v>
      </c>
      <c r="H33" s="96">
        <v>50221</v>
      </c>
      <c r="I33" s="96">
        <v>50221</v>
      </c>
    </row>
    <row r="34" spans="1:9" x14ac:dyDescent="0.25">
      <c r="A34" s="35">
        <v>32</v>
      </c>
      <c r="B34" s="36"/>
      <c r="C34" s="37"/>
      <c r="D34" s="56" t="s">
        <v>25</v>
      </c>
      <c r="E34" s="81">
        <v>51380.47</v>
      </c>
      <c r="F34" s="96">
        <v>50221</v>
      </c>
      <c r="G34" s="96">
        <v>50221</v>
      </c>
      <c r="H34" s="96">
        <v>50221</v>
      </c>
      <c r="I34" s="96">
        <v>50221</v>
      </c>
    </row>
    <row r="35" spans="1:9" ht="45" customHeight="1" x14ac:dyDescent="0.25">
      <c r="A35" s="141" t="s">
        <v>96</v>
      </c>
      <c r="B35" s="142"/>
      <c r="C35" s="143"/>
      <c r="D35" s="40" t="s">
        <v>97</v>
      </c>
      <c r="E35" s="80">
        <v>4721</v>
      </c>
      <c r="F35" s="96">
        <v>5087</v>
      </c>
      <c r="G35" s="96">
        <v>5087</v>
      </c>
      <c r="H35" s="96">
        <v>5087</v>
      </c>
      <c r="I35" s="96">
        <v>5087</v>
      </c>
    </row>
    <row r="36" spans="1:9" ht="25.5" x14ac:dyDescent="0.25">
      <c r="A36" s="35" t="s">
        <v>88</v>
      </c>
      <c r="B36" s="36"/>
      <c r="C36" s="37"/>
      <c r="D36" s="37" t="s">
        <v>89</v>
      </c>
      <c r="E36" s="80">
        <v>4721</v>
      </c>
      <c r="F36" s="96">
        <v>5087</v>
      </c>
      <c r="G36" s="96">
        <v>5087</v>
      </c>
      <c r="H36" s="96">
        <v>5087</v>
      </c>
      <c r="I36" s="96">
        <v>5087</v>
      </c>
    </row>
    <row r="37" spans="1:9" x14ac:dyDescent="0.25">
      <c r="A37" s="35">
        <v>32</v>
      </c>
      <c r="B37" s="39"/>
      <c r="C37" s="40"/>
      <c r="D37" s="54" t="s">
        <v>25</v>
      </c>
      <c r="E37" s="80">
        <v>4721</v>
      </c>
      <c r="F37" s="96">
        <v>5087</v>
      </c>
      <c r="G37" s="96">
        <v>5087</v>
      </c>
      <c r="H37" s="96">
        <v>5087</v>
      </c>
      <c r="I37" s="96">
        <v>5087</v>
      </c>
    </row>
    <row r="38" spans="1:9" ht="25.5" x14ac:dyDescent="0.25">
      <c r="A38" s="71">
        <v>45</v>
      </c>
      <c r="B38" s="72"/>
      <c r="C38" s="73"/>
      <c r="D38" s="55" t="s">
        <v>122</v>
      </c>
      <c r="E38" s="80">
        <v>0</v>
      </c>
      <c r="F38" s="84">
        <v>0</v>
      </c>
      <c r="G38" s="84">
        <v>0</v>
      </c>
      <c r="H38" s="84">
        <v>0</v>
      </c>
      <c r="I38" s="84">
        <v>0</v>
      </c>
    </row>
    <row r="39" spans="1:9" ht="24" x14ac:dyDescent="0.25">
      <c r="A39" s="120" t="s">
        <v>162</v>
      </c>
      <c r="B39" s="121"/>
      <c r="C39" s="124"/>
      <c r="D39" s="122" t="s">
        <v>163</v>
      </c>
      <c r="E39" s="80">
        <v>63594.94</v>
      </c>
      <c r="F39" s="96">
        <v>150300</v>
      </c>
      <c r="G39" s="96">
        <v>353100</v>
      </c>
      <c r="H39" s="96">
        <v>501600</v>
      </c>
      <c r="I39" s="96">
        <v>1600</v>
      </c>
    </row>
    <row r="40" spans="1:9" ht="33" customHeight="1" x14ac:dyDescent="0.25">
      <c r="A40" s="86" t="s">
        <v>133</v>
      </c>
      <c r="B40" s="85"/>
      <c r="C40" s="123"/>
      <c r="D40" s="55" t="s">
        <v>92</v>
      </c>
      <c r="E40" s="81">
        <v>100</v>
      </c>
      <c r="F40" s="84">
        <v>0</v>
      </c>
      <c r="G40" s="84">
        <v>1000</v>
      </c>
      <c r="H40" s="84">
        <v>1000</v>
      </c>
      <c r="I40" s="84">
        <v>1000</v>
      </c>
    </row>
    <row r="41" spans="1:9" ht="31.5" customHeight="1" x14ac:dyDescent="0.25">
      <c r="A41" s="144" t="s">
        <v>132</v>
      </c>
      <c r="B41" s="145"/>
      <c r="C41" s="146"/>
      <c r="D41" s="55" t="s">
        <v>134</v>
      </c>
      <c r="E41" s="81">
        <v>100</v>
      </c>
      <c r="F41" s="84">
        <v>0</v>
      </c>
      <c r="G41" s="84">
        <v>0</v>
      </c>
      <c r="H41" s="84">
        <v>0</v>
      </c>
      <c r="I41" s="84">
        <v>0</v>
      </c>
    </row>
    <row r="42" spans="1:9" ht="16.5" customHeight="1" x14ac:dyDescent="0.25">
      <c r="A42" s="77" t="s">
        <v>94</v>
      </c>
      <c r="B42" s="78"/>
      <c r="C42" s="79"/>
      <c r="D42" s="61" t="s">
        <v>95</v>
      </c>
      <c r="E42" s="81">
        <v>100</v>
      </c>
      <c r="F42" s="84">
        <v>0</v>
      </c>
      <c r="G42" s="84">
        <v>0</v>
      </c>
      <c r="H42" s="84">
        <v>0</v>
      </c>
      <c r="I42" s="84">
        <v>0</v>
      </c>
    </row>
    <row r="43" spans="1:9" ht="16.5" customHeight="1" x14ac:dyDescent="0.25">
      <c r="A43" s="77">
        <v>32</v>
      </c>
      <c r="B43" s="78"/>
      <c r="C43" s="79"/>
      <c r="D43" s="61" t="s">
        <v>25</v>
      </c>
      <c r="E43" s="81"/>
      <c r="F43" s="84"/>
      <c r="G43" s="84"/>
      <c r="H43" s="84"/>
      <c r="I43" s="84"/>
    </row>
    <row r="44" spans="1:9" ht="27" customHeight="1" x14ac:dyDescent="0.25">
      <c r="A44" s="114" t="s">
        <v>160</v>
      </c>
      <c r="B44" s="115"/>
      <c r="C44" s="115"/>
      <c r="D44" s="115" t="s">
        <v>161</v>
      </c>
      <c r="E44" s="81">
        <v>0</v>
      </c>
      <c r="F44" s="84">
        <v>0</v>
      </c>
      <c r="G44" s="84">
        <v>1000</v>
      </c>
      <c r="H44" s="84">
        <v>1000</v>
      </c>
      <c r="I44" s="84">
        <v>1000</v>
      </c>
    </row>
    <row r="45" spans="1:9" ht="27" customHeight="1" x14ac:dyDescent="0.25">
      <c r="A45" s="116" t="s">
        <v>94</v>
      </c>
      <c r="B45" s="117"/>
      <c r="C45" s="117"/>
      <c r="D45" s="119" t="s">
        <v>95</v>
      </c>
      <c r="E45" s="81">
        <v>0</v>
      </c>
      <c r="F45" s="84">
        <v>0</v>
      </c>
      <c r="G45" s="84">
        <v>1000</v>
      </c>
      <c r="H45" s="84">
        <v>1000</v>
      </c>
      <c r="I45" s="84">
        <v>1000</v>
      </c>
    </row>
    <row r="46" spans="1:9" ht="27" customHeight="1" x14ac:dyDescent="0.25">
      <c r="A46" s="116">
        <v>32</v>
      </c>
      <c r="B46" s="117"/>
      <c r="C46" s="117"/>
      <c r="D46" s="118" t="s">
        <v>81</v>
      </c>
      <c r="E46" s="81">
        <v>0</v>
      </c>
      <c r="F46" s="84">
        <v>0</v>
      </c>
      <c r="G46" s="84">
        <v>1000</v>
      </c>
      <c r="H46" s="84">
        <v>1000</v>
      </c>
      <c r="I46" s="84">
        <v>1000</v>
      </c>
    </row>
    <row r="47" spans="1:9" x14ac:dyDescent="0.25">
      <c r="A47" s="150" t="s">
        <v>108</v>
      </c>
      <c r="B47" s="151"/>
      <c r="C47" s="152"/>
      <c r="D47" s="108" t="s">
        <v>109</v>
      </c>
      <c r="E47" s="80">
        <v>37878.69</v>
      </c>
      <c r="F47" s="97">
        <v>150300</v>
      </c>
      <c r="G47" s="97">
        <v>351100</v>
      </c>
      <c r="H47" s="98">
        <v>500600</v>
      </c>
      <c r="I47" s="97">
        <v>600</v>
      </c>
    </row>
    <row r="48" spans="1:9" ht="51" x14ac:dyDescent="0.25">
      <c r="A48" s="150" t="s">
        <v>172</v>
      </c>
      <c r="B48" s="151"/>
      <c r="C48" s="152"/>
      <c r="D48" s="108" t="s">
        <v>110</v>
      </c>
      <c r="E48" s="80">
        <v>37878.69</v>
      </c>
      <c r="F48" s="97">
        <v>300</v>
      </c>
      <c r="G48" s="98">
        <v>600</v>
      </c>
      <c r="H48" s="98">
        <v>600</v>
      </c>
      <c r="I48" s="97">
        <v>600</v>
      </c>
    </row>
    <row r="49" spans="1:9" ht="25.5" x14ac:dyDescent="0.25">
      <c r="A49" s="141" t="s">
        <v>115</v>
      </c>
      <c r="B49" s="142"/>
      <c r="C49" s="143"/>
      <c r="D49" s="55" t="s">
        <v>116</v>
      </c>
      <c r="E49" s="81">
        <v>500</v>
      </c>
      <c r="F49" s="97">
        <v>300</v>
      </c>
      <c r="G49" s="98">
        <v>600</v>
      </c>
      <c r="H49" s="98">
        <v>600</v>
      </c>
      <c r="I49" s="98">
        <v>600</v>
      </c>
    </row>
    <row r="50" spans="1:9" x14ac:dyDescent="0.25">
      <c r="A50" s="157" t="s">
        <v>114</v>
      </c>
      <c r="B50" s="158"/>
      <c r="C50" s="159"/>
      <c r="D50" s="61" t="s">
        <v>95</v>
      </c>
      <c r="E50" s="81">
        <v>500</v>
      </c>
      <c r="F50" s="97">
        <v>300</v>
      </c>
      <c r="G50" s="98">
        <v>600</v>
      </c>
      <c r="H50" s="98">
        <v>600</v>
      </c>
      <c r="I50" s="98">
        <v>600</v>
      </c>
    </row>
    <row r="51" spans="1:9" x14ac:dyDescent="0.25">
      <c r="A51" s="141">
        <v>42</v>
      </c>
      <c r="B51" s="142"/>
      <c r="C51" s="143"/>
      <c r="D51" s="58" t="s">
        <v>72</v>
      </c>
      <c r="E51" s="81">
        <v>500</v>
      </c>
      <c r="F51" s="98">
        <v>300</v>
      </c>
      <c r="G51" s="98">
        <v>600</v>
      </c>
      <c r="H51" s="98">
        <v>600</v>
      </c>
      <c r="I51" s="98">
        <v>600</v>
      </c>
    </row>
    <row r="52" spans="1:9" ht="15" customHeight="1" x14ac:dyDescent="0.25">
      <c r="A52" s="157" t="s">
        <v>114</v>
      </c>
      <c r="B52" s="158"/>
      <c r="C52" s="159"/>
      <c r="D52" s="61" t="s">
        <v>95</v>
      </c>
      <c r="E52" s="104">
        <v>0</v>
      </c>
      <c r="F52" s="105">
        <v>150000</v>
      </c>
      <c r="G52" s="65">
        <v>350000</v>
      </c>
      <c r="H52" s="105">
        <v>500000</v>
      </c>
      <c r="I52" s="105">
        <v>0</v>
      </c>
    </row>
    <row r="53" spans="1:9" ht="25.5" x14ac:dyDescent="0.25">
      <c r="A53" s="160">
        <v>4</v>
      </c>
      <c r="B53" s="161"/>
      <c r="C53" s="162"/>
      <c r="D53" s="106" t="s">
        <v>11</v>
      </c>
      <c r="E53" s="104">
        <v>0</v>
      </c>
      <c r="F53" s="65">
        <v>150000</v>
      </c>
      <c r="G53" s="65">
        <v>350000</v>
      </c>
      <c r="H53" s="65">
        <v>500000</v>
      </c>
      <c r="I53" s="65">
        <v>0</v>
      </c>
    </row>
    <row r="54" spans="1:9" ht="25.5" x14ac:dyDescent="0.25">
      <c r="A54" s="160">
        <v>45</v>
      </c>
      <c r="B54" s="161"/>
      <c r="C54" s="162"/>
      <c r="D54" s="106" t="s">
        <v>111</v>
      </c>
      <c r="E54" s="107">
        <v>0</v>
      </c>
      <c r="F54" s="65">
        <v>150000</v>
      </c>
      <c r="G54" s="65">
        <v>350000</v>
      </c>
      <c r="H54" s="65">
        <v>500000</v>
      </c>
      <c r="I54" s="65">
        <v>0</v>
      </c>
    </row>
    <row r="55" spans="1:9" ht="39.75" customHeight="1" x14ac:dyDescent="0.25">
      <c r="A55" s="144" t="s">
        <v>135</v>
      </c>
      <c r="B55" s="145"/>
      <c r="C55" s="146"/>
      <c r="D55" s="55" t="s">
        <v>136</v>
      </c>
      <c r="E55" s="81">
        <v>11762.44</v>
      </c>
      <c r="F55" s="84">
        <v>0</v>
      </c>
      <c r="G55" s="96">
        <v>500</v>
      </c>
      <c r="H55" s="84">
        <v>0</v>
      </c>
      <c r="I55" s="84">
        <v>0</v>
      </c>
    </row>
    <row r="56" spans="1:9" ht="16.5" customHeight="1" x14ac:dyDescent="0.25">
      <c r="A56" s="77" t="s">
        <v>94</v>
      </c>
      <c r="B56" s="78"/>
      <c r="C56" s="79"/>
      <c r="D56" s="61" t="s">
        <v>95</v>
      </c>
      <c r="E56" s="80">
        <v>11762.44</v>
      </c>
      <c r="F56" s="84">
        <v>0</v>
      </c>
      <c r="G56" s="84">
        <v>500</v>
      </c>
      <c r="H56" s="84">
        <v>0</v>
      </c>
      <c r="I56" s="84">
        <v>0</v>
      </c>
    </row>
    <row r="57" spans="1:9" ht="38.25" customHeight="1" x14ac:dyDescent="0.25">
      <c r="A57" s="77">
        <v>42</v>
      </c>
      <c r="B57" s="78"/>
      <c r="C57" s="79"/>
      <c r="D57" s="23" t="s">
        <v>32</v>
      </c>
      <c r="E57" s="80">
        <v>11762.442999999999</v>
      </c>
      <c r="F57" s="84">
        <v>0</v>
      </c>
      <c r="G57" s="84">
        <v>500</v>
      </c>
      <c r="H57" s="84">
        <v>0</v>
      </c>
      <c r="I57" s="84">
        <v>0</v>
      </c>
    </row>
    <row r="58" spans="1:9" ht="27.75" customHeight="1" x14ac:dyDescent="0.25">
      <c r="A58" s="109" t="s">
        <v>158</v>
      </c>
      <c r="B58" s="125"/>
      <c r="C58" s="110"/>
      <c r="D58" s="111" t="s">
        <v>159</v>
      </c>
      <c r="E58" s="81">
        <v>0</v>
      </c>
      <c r="F58" s="81">
        <v>0</v>
      </c>
      <c r="G58" s="96">
        <v>500</v>
      </c>
      <c r="H58" s="84">
        <v>0</v>
      </c>
      <c r="I58" s="84">
        <v>0</v>
      </c>
    </row>
    <row r="59" spans="1:9" ht="27.75" customHeight="1" x14ac:dyDescent="0.25">
      <c r="A59" s="163" t="s">
        <v>94</v>
      </c>
      <c r="B59" s="163"/>
      <c r="C59" s="164"/>
      <c r="D59" s="112" t="s">
        <v>95</v>
      </c>
      <c r="E59" s="81">
        <v>0</v>
      </c>
      <c r="F59" s="81">
        <v>0</v>
      </c>
      <c r="G59" s="84">
        <v>500</v>
      </c>
      <c r="H59" s="84">
        <v>0</v>
      </c>
      <c r="I59" s="84">
        <v>0</v>
      </c>
    </row>
    <row r="60" spans="1:9" ht="27.75" customHeight="1" x14ac:dyDescent="0.25">
      <c r="A60" s="163">
        <v>45</v>
      </c>
      <c r="B60" s="163"/>
      <c r="C60" s="164"/>
      <c r="D60" s="129" t="s">
        <v>111</v>
      </c>
      <c r="E60" s="81">
        <v>0</v>
      </c>
      <c r="F60" s="81">
        <v>0</v>
      </c>
      <c r="G60" s="84">
        <v>500</v>
      </c>
      <c r="H60" s="84">
        <v>0</v>
      </c>
      <c r="I60" s="84">
        <v>0</v>
      </c>
    </row>
    <row r="61" spans="1:9" ht="45" customHeight="1" x14ac:dyDescent="0.25">
      <c r="A61" s="141" t="s">
        <v>157</v>
      </c>
      <c r="B61" s="142"/>
      <c r="C61" s="143"/>
      <c r="D61" s="113" t="s">
        <v>156</v>
      </c>
      <c r="E61" s="81">
        <v>25616.25</v>
      </c>
      <c r="F61" s="96">
        <v>0</v>
      </c>
      <c r="G61" s="96">
        <v>500</v>
      </c>
      <c r="H61" s="96">
        <v>0</v>
      </c>
      <c r="I61" s="96">
        <v>0</v>
      </c>
    </row>
    <row r="62" spans="1:9" ht="45" customHeight="1" x14ac:dyDescent="0.25">
      <c r="A62" s="141" t="s">
        <v>91</v>
      </c>
      <c r="B62" s="142"/>
      <c r="C62" s="143"/>
      <c r="D62" s="55" t="s">
        <v>93</v>
      </c>
      <c r="E62" s="81">
        <v>25616.25</v>
      </c>
      <c r="F62" s="96">
        <v>0</v>
      </c>
      <c r="G62" s="96">
        <v>500</v>
      </c>
      <c r="H62" s="96">
        <v>0</v>
      </c>
      <c r="I62" s="96">
        <v>0</v>
      </c>
    </row>
    <row r="63" spans="1:9" x14ac:dyDescent="0.25">
      <c r="A63" s="77" t="s">
        <v>94</v>
      </c>
      <c r="B63" s="75"/>
      <c r="C63" s="76"/>
      <c r="D63" s="61" t="s">
        <v>95</v>
      </c>
      <c r="E63" s="81">
        <v>25616.25</v>
      </c>
      <c r="F63" s="96">
        <v>0</v>
      </c>
      <c r="G63" s="84">
        <v>500</v>
      </c>
      <c r="H63" s="84">
        <v>0</v>
      </c>
      <c r="I63" s="84">
        <v>0</v>
      </c>
    </row>
    <row r="64" spans="1:9" x14ac:dyDescent="0.25">
      <c r="A64" s="74">
        <v>32</v>
      </c>
      <c r="B64" s="75"/>
      <c r="C64" s="76"/>
      <c r="D64" s="17" t="s">
        <v>69</v>
      </c>
      <c r="E64" s="81">
        <v>25616.25</v>
      </c>
      <c r="F64" s="84">
        <v>0</v>
      </c>
      <c r="G64" s="84">
        <v>500</v>
      </c>
      <c r="H64" s="84">
        <v>0</v>
      </c>
      <c r="I64" s="84">
        <v>0</v>
      </c>
    </row>
    <row r="65" spans="1:10" x14ac:dyDescent="0.25">
      <c r="A65" s="86" t="s">
        <v>137</v>
      </c>
      <c r="B65" s="88"/>
      <c r="C65" s="89"/>
      <c r="D65" s="87" t="s">
        <v>138</v>
      </c>
      <c r="E65" s="81">
        <v>162.13</v>
      </c>
      <c r="F65" s="98">
        <v>0</v>
      </c>
      <c r="G65" s="98">
        <v>0</v>
      </c>
      <c r="H65" s="98">
        <v>0</v>
      </c>
      <c r="I65" s="98">
        <v>0</v>
      </c>
    </row>
    <row r="66" spans="1:10" ht="39" x14ac:dyDescent="0.25">
      <c r="A66" s="86" t="s">
        <v>139</v>
      </c>
      <c r="B66" s="88"/>
      <c r="C66" s="89"/>
      <c r="D66" s="87" t="s">
        <v>140</v>
      </c>
      <c r="E66" s="81">
        <v>162.13</v>
      </c>
      <c r="F66" s="98">
        <v>0</v>
      </c>
      <c r="G66" s="98">
        <v>0</v>
      </c>
      <c r="H66" s="98">
        <v>0</v>
      </c>
      <c r="I66" s="98">
        <v>0</v>
      </c>
    </row>
    <row r="67" spans="1:10" ht="28.5" customHeight="1" x14ac:dyDescent="0.25">
      <c r="A67" s="90" t="s">
        <v>141</v>
      </c>
      <c r="B67" s="91"/>
      <c r="C67" s="92"/>
      <c r="D67" s="93" t="s">
        <v>142</v>
      </c>
      <c r="E67" s="81">
        <v>162.13</v>
      </c>
      <c r="F67" s="98">
        <v>0</v>
      </c>
      <c r="G67" s="98">
        <v>0</v>
      </c>
      <c r="H67" s="98">
        <v>0</v>
      </c>
      <c r="I67" s="98">
        <v>0</v>
      </c>
    </row>
    <row r="68" spans="1:10" ht="18.75" customHeight="1" x14ac:dyDescent="0.25">
      <c r="A68" s="94">
        <v>32</v>
      </c>
      <c r="B68" s="88"/>
      <c r="C68" s="89"/>
      <c r="D68" s="95" t="s">
        <v>143</v>
      </c>
      <c r="E68" s="81">
        <v>162.13</v>
      </c>
      <c r="F68" s="98">
        <v>0</v>
      </c>
      <c r="G68" s="98">
        <v>0</v>
      </c>
      <c r="H68" s="98">
        <v>0</v>
      </c>
      <c r="I68" s="98">
        <v>0</v>
      </c>
    </row>
    <row r="69" spans="1:10" x14ac:dyDescent="0.25">
      <c r="A69" s="66"/>
      <c r="B69" s="67"/>
      <c r="C69" s="67"/>
      <c r="D69" s="66"/>
      <c r="E69" s="68"/>
      <c r="F69" s="68"/>
      <c r="G69" s="69"/>
      <c r="H69" s="69"/>
    </row>
    <row r="71" spans="1:10" s="82" customFormat="1" x14ac:dyDescent="0.25">
      <c r="A71" s="130" t="s">
        <v>173</v>
      </c>
      <c r="B71" s="130"/>
      <c r="C71" s="130"/>
      <c r="D71" s="130"/>
      <c r="E71" s="130" t="s">
        <v>106</v>
      </c>
      <c r="F71" s="130"/>
      <c r="G71" s="130" t="s">
        <v>107</v>
      </c>
      <c r="H71" s="130"/>
    </row>
    <row r="72" spans="1:10" s="82" customFormat="1" x14ac:dyDescent="0.25">
      <c r="A72" s="130" t="s">
        <v>164</v>
      </c>
      <c r="B72" s="130"/>
      <c r="C72" s="130"/>
      <c r="D72" s="130"/>
      <c r="E72" s="130"/>
      <c r="F72" s="130"/>
      <c r="G72" s="130"/>
      <c r="H72" s="130"/>
    </row>
    <row r="73" spans="1:10" s="82" customFormat="1" x14ac:dyDescent="0.25">
      <c r="A73" s="130" t="s">
        <v>174</v>
      </c>
      <c r="B73" s="130"/>
      <c r="C73" s="130"/>
      <c r="D73" s="130"/>
      <c r="E73" s="130"/>
      <c r="F73" s="130"/>
      <c r="G73" s="130"/>
      <c r="H73" s="130"/>
    </row>
    <row r="77" spans="1:10" x14ac:dyDescent="0.25">
      <c r="E77" s="62"/>
      <c r="F77" s="156"/>
      <c r="G77" s="156"/>
      <c r="H77" s="156"/>
      <c r="I77" s="70"/>
      <c r="J77" s="62"/>
    </row>
  </sheetData>
  <mergeCells count="27">
    <mergeCell ref="F77:H77"/>
    <mergeCell ref="A47:C47"/>
    <mergeCell ref="A48:C48"/>
    <mergeCell ref="A50:C50"/>
    <mergeCell ref="A51:C51"/>
    <mergeCell ref="A49:C49"/>
    <mergeCell ref="A55:C55"/>
    <mergeCell ref="A61:C61"/>
    <mergeCell ref="A62:C62"/>
    <mergeCell ref="A52:C52"/>
    <mergeCell ref="A53:C53"/>
    <mergeCell ref="A54:C54"/>
    <mergeCell ref="A59:C59"/>
    <mergeCell ref="A60:C60"/>
    <mergeCell ref="A6:C6"/>
    <mergeCell ref="A7:C7"/>
    <mergeCell ref="A1:H1"/>
    <mergeCell ref="A3:H3"/>
    <mergeCell ref="A5:C5"/>
    <mergeCell ref="A8:C8"/>
    <mergeCell ref="A9:C9"/>
    <mergeCell ref="A26:C26"/>
    <mergeCell ref="A27:C27"/>
    <mergeCell ref="A31:C31"/>
    <mergeCell ref="A32:C32"/>
    <mergeCell ref="A35:C35"/>
    <mergeCell ref="A41:C41"/>
  </mergeCells>
  <phoneticPr fontId="21" type="noConversion"/>
  <pageMargins left="0.7" right="0.7" top="0.75" bottom="0.75" header="0.3" footer="0.3"/>
  <pageSetup paperSize="9" scale="7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zoomScale="130" zoomScaleNormal="130"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9</vt:i4>
      </vt:variant>
    </vt:vector>
  </HeadingPairs>
  <TitlesOfParts>
    <vt:vector size="9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Paulina</cp:lastModifiedBy>
  <cp:lastPrinted>2025-12-29T10:33:48Z</cp:lastPrinted>
  <dcterms:created xsi:type="dcterms:W3CDTF">2022-08-12T12:51:27Z</dcterms:created>
  <dcterms:modified xsi:type="dcterms:W3CDTF">2025-12-29T11:02:53Z</dcterms:modified>
</cp:coreProperties>
</file>