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avorka\Desktop\"/>
    </mc:Choice>
  </mc:AlternateContent>
  <xr:revisionPtr revIDLastSave="0" documentId="8_{35B58C22-D220-482B-87AE-0FCBDE7B2D8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. OPĆI DIO" sheetId="1" r:id="rId1"/>
    <sheet name="II. POSEBNI DIO" sheetId="2" r:id="rId2"/>
    <sheet name="Rashodi i prihodi prema izvoru" sheetId="4" r:id="rId3"/>
    <sheet name="Račun fin prema izvorima f" sheetId="5" r:id="rId4"/>
    <sheet name="SAŽETAK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2" l="1"/>
  <c r="L13" i="3"/>
  <c r="L14" i="3"/>
  <c r="L15" i="3"/>
  <c r="L11" i="3"/>
  <c r="K13" i="3"/>
  <c r="K14" i="3"/>
  <c r="K15" i="3"/>
  <c r="L24" i="1"/>
  <c r="L25" i="1"/>
  <c r="L28" i="1"/>
  <c r="L29" i="1"/>
  <c r="L30" i="1"/>
  <c r="L31" i="1"/>
  <c r="K24" i="1"/>
  <c r="K25" i="1"/>
  <c r="K26" i="1"/>
  <c r="K28" i="1"/>
  <c r="K30" i="1"/>
  <c r="G13" i="3"/>
  <c r="L12" i="1"/>
  <c r="L13" i="1"/>
  <c r="L14" i="1"/>
  <c r="K12" i="1"/>
  <c r="K13" i="1"/>
  <c r="K14" i="1"/>
  <c r="K15" i="1"/>
  <c r="H32" i="5"/>
  <c r="H31" i="5"/>
  <c r="H18" i="5"/>
  <c r="H17" i="5"/>
  <c r="H23" i="4"/>
  <c r="H24" i="4"/>
  <c r="H25" i="4"/>
  <c r="H26" i="4"/>
  <c r="H27" i="4"/>
  <c r="H28" i="4"/>
  <c r="H29" i="4"/>
  <c r="H30" i="4"/>
  <c r="H31" i="4"/>
  <c r="H32" i="4"/>
  <c r="G23" i="4"/>
  <c r="G24" i="4"/>
  <c r="G27" i="4"/>
  <c r="G28" i="4"/>
  <c r="G29" i="4"/>
  <c r="G30" i="4"/>
  <c r="H8" i="4"/>
  <c r="H9" i="4"/>
  <c r="H10" i="4"/>
  <c r="H11" i="4"/>
  <c r="H12" i="4"/>
  <c r="H13" i="4"/>
  <c r="H14" i="4"/>
  <c r="H15" i="4"/>
  <c r="H16" i="4"/>
  <c r="H17" i="4"/>
  <c r="H18" i="4"/>
  <c r="G8" i="4"/>
  <c r="G9" i="4"/>
  <c r="G10" i="4"/>
  <c r="G13" i="4"/>
  <c r="G14" i="4"/>
  <c r="G15" i="4"/>
  <c r="G16" i="4"/>
  <c r="L15" i="1" l="1"/>
  <c r="J56" i="2"/>
  <c r="J66" i="2"/>
  <c r="J67" i="2"/>
  <c r="J68" i="2"/>
  <c r="J69" i="2"/>
  <c r="J71" i="2"/>
  <c r="J72" i="2"/>
  <c r="I59" i="2"/>
  <c r="I60" i="2"/>
  <c r="I61" i="2"/>
  <c r="I62" i="2"/>
  <c r="I63" i="2"/>
  <c r="I64" i="2"/>
  <c r="I65" i="2"/>
  <c r="J42" i="2"/>
  <c r="I42" i="2"/>
  <c r="I43" i="2"/>
  <c r="I44" i="2"/>
  <c r="I45" i="2"/>
  <c r="I46" i="2"/>
  <c r="J9" i="2"/>
  <c r="J10" i="2"/>
  <c r="J11" i="2"/>
  <c r="J15" i="2"/>
  <c r="J20" i="2"/>
  <c r="J22" i="2"/>
  <c r="J25" i="2"/>
  <c r="J26" i="2"/>
  <c r="I9" i="2"/>
  <c r="I10" i="2"/>
  <c r="I11" i="2"/>
  <c r="I15" i="2"/>
  <c r="I22" i="2"/>
  <c r="I12" i="2" l="1"/>
  <c r="J12" i="2"/>
  <c r="J14" i="2"/>
  <c r="I14" i="2"/>
  <c r="J16" i="2"/>
  <c r="J19" i="2"/>
  <c r="J23" i="2"/>
  <c r="J17" i="2"/>
  <c r="I23" i="2"/>
  <c r="I19" i="2"/>
  <c r="I17" i="2"/>
  <c r="I16" i="2"/>
  <c r="K11" i="3"/>
  <c r="G14" i="5"/>
  <c r="H16" i="5"/>
  <c r="H15" i="5"/>
  <c r="H8" i="5"/>
  <c r="H9" i="5"/>
  <c r="H10" i="5"/>
  <c r="H11" i="5"/>
  <c r="H12" i="5"/>
  <c r="H13" i="5"/>
  <c r="H14" i="5"/>
  <c r="H7" i="5"/>
  <c r="H30" i="5"/>
  <c r="H29" i="5"/>
  <c r="H22" i="5"/>
  <c r="H23" i="5"/>
  <c r="H24" i="5"/>
  <c r="H25" i="5"/>
  <c r="H26" i="5"/>
  <c r="H27" i="5"/>
  <c r="H28" i="5"/>
  <c r="H21" i="5"/>
  <c r="G29" i="5"/>
  <c r="G30" i="5"/>
  <c r="G22" i="5"/>
  <c r="G23" i="5"/>
  <c r="G24" i="5"/>
  <c r="G27" i="5"/>
  <c r="G28" i="5"/>
  <c r="G21" i="5"/>
  <c r="H22" i="4"/>
  <c r="G22" i="4"/>
  <c r="H7" i="4"/>
  <c r="G7" i="4"/>
  <c r="L23" i="1"/>
  <c r="K23" i="1"/>
  <c r="L11" i="1"/>
  <c r="K11" i="1"/>
  <c r="J55" i="2" l="1"/>
  <c r="J54" i="2"/>
  <c r="J29" i="2"/>
  <c r="J30" i="2"/>
  <c r="J31" i="2"/>
  <c r="J34" i="2"/>
  <c r="J35" i="2"/>
  <c r="J36" i="2"/>
  <c r="J38" i="2"/>
  <c r="J39" i="2"/>
  <c r="J8" i="2"/>
  <c r="I57" i="2"/>
  <c r="I58" i="2"/>
  <c r="I29" i="2"/>
  <c r="I30" i="2"/>
  <c r="I31" i="2"/>
  <c r="I34" i="2"/>
  <c r="I35" i="2"/>
  <c r="I36" i="2"/>
  <c r="I38" i="2"/>
  <c r="I39" i="2"/>
  <c r="I8" i="2"/>
  <c r="I40" i="2"/>
  <c r="J37" i="2"/>
  <c r="J32" i="2"/>
  <c r="I24" i="2" l="1"/>
  <c r="J24" i="2"/>
  <c r="I32" i="2"/>
  <c r="I37" i="2"/>
  <c r="J40" i="2"/>
  <c r="G16" i="5"/>
  <c r="G15" i="5"/>
  <c r="G13" i="5"/>
  <c r="G10" i="5"/>
  <c r="G9" i="5"/>
  <c r="G8" i="5"/>
  <c r="G7" i="5"/>
  <c r="J13" i="3" l="1"/>
</calcChain>
</file>

<file path=xl/sharedStrings.xml><?xml version="1.0" encoding="utf-8"?>
<sst xmlns="http://schemas.openxmlformats.org/spreadsheetml/2006/main" count="296" uniqueCount="150">
  <si>
    <t>I. OPĆI DIO</t>
  </si>
  <si>
    <t xml:space="preserve"> RAČUN PRIHODA I RASHODA </t>
  </si>
  <si>
    <t xml:space="preserve">IZVJEŠTAJ O PRIHODIMA I RASHODIMA PREMA EKONOMSKOJ KLASIFIKACIJI </t>
  </si>
  <si>
    <t>BROJČANA OZNAKA I NAZIV</t>
  </si>
  <si>
    <t xml:space="preserve">OSTVARENJE/IZVRŠENJE 
1.-6.2022. </t>
  </si>
  <si>
    <t>IZVORNI PLAN ILI REBALANS 2023.*</t>
  </si>
  <si>
    <t>TEKUĆI PLAN 2023.*</t>
  </si>
  <si>
    <t>INDEKS</t>
  </si>
  <si>
    <t>INDEKS**</t>
  </si>
  <si>
    <t>6=5/2*100</t>
  </si>
  <si>
    <t>7=5/4*100</t>
  </si>
  <si>
    <t>UKUPNI PRIHODI</t>
  </si>
  <si>
    <t>Prihodi poslovanja</t>
  </si>
  <si>
    <t>Pomoći proračunskim korisnicima iz proračuna koji im nije nadležan</t>
  </si>
  <si>
    <t>Prihodi od nefinancijske imovine</t>
  </si>
  <si>
    <t>Prihodi od upravnih i administrativnih pristojbi, pristojbi po posebnim propisima i naknada</t>
  </si>
  <si>
    <t xml:space="preserve"> Prihodi od prodaje proizvoda i robe te pruženih usluga i prihodi od donacija</t>
  </si>
  <si>
    <t>Prihodi iz nadležnog proračuna za financiranje redovne djelatnosti proračunskih korisnika</t>
  </si>
  <si>
    <t>Ostali prihodi</t>
  </si>
  <si>
    <t>UKUPNI RASHODI</t>
  </si>
  <si>
    <t>Rashodi poslovanja</t>
  </si>
  <si>
    <t>Rashodi za zaposlene</t>
  </si>
  <si>
    <t>Materijalni rashodi</t>
  </si>
  <si>
    <t>usluge tek.i inv.održavanja</t>
  </si>
  <si>
    <t>Ostali nespomenuti rashodi poslovanja</t>
  </si>
  <si>
    <t>Financijski rashodi</t>
  </si>
  <si>
    <t>ostale naknade građanima i kućanstvima</t>
  </si>
  <si>
    <t>Rashodi za nabavu nefinancijske imovine</t>
  </si>
  <si>
    <t>Rashodi za nabavu proizvedene dugotrajne imovine</t>
  </si>
  <si>
    <t>Rashodi za dodatna ulaganja na nefinancijskoj imovini</t>
  </si>
  <si>
    <t>Dodatna ulaganja na građevinskim objektima</t>
  </si>
  <si>
    <t xml:space="preserve"> </t>
  </si>
  <si>
    <t>Predsjednica DO: Snježana Belačić</t>
  </si>
  <si>
    <t>Ravnatelj: Almir Alimanović, prof.</t>
  </si>
  <si>
    <t>4.2.</t>
  </si>
  <si>
    <t>7.4.</t>
  </si>
  <si>
    <t>II. POSEBNI DIO</t>
  </si>
  <si>
    <t>IZVJEŠTAJ PO PROGRAMSKOJ KLASIFIKACIJI</t>
  </si>
  <si>
    <t>UČENIČKI DOM IVANIĆ GRAD</t>
  </si>
  <si>
    <t>Glava 004008</t>
  </si>
  <si>
    <t>OSNOVNE I SREDNJE ŠKOLE IZVAN ŽUPANIJSKOG PRORAČUNA</t>
  </si>
  <si>
    <t>Program P64 1001</t>
  </si>
  <si>
    <t>RASHODI POSLOVANJA</t>
  </si>
  <si>
    <t>Aktivnost/projekt A100001</t>
  </si>
  <si>
    <t>3.4.</t>
  </si>
  <si>
    <t>VLASTITI PRIHODI - SŠ</t>
  </si>
  <si>
    <t>Namirnice</t>
  </si>
  <si>
    <t xml:space="preserve">4.M. </t>
  </si>
  <si>
    <t>PRIHODI ZA POSEBNE NAMJENE-SŠ</t>
  </si>
  <si>
    <t>5.L.</t>
  </si>
  <si>
    <t>POMOĆI-SŠ</t>
  </si>
  <si>
    <t>Glava 004003</t>
  </si>
  <si>
    <t>SREDNJE ŠKOLSTVO</t>
  </si>
  <si>
    <t>Program P16 1001</t>
  </si>
  <si>
    <t>MINIMALNI STANDARDI U SREDNJEM ŠKOLSTVU I UČENIČKOM DOMU-MATERIJALNI I FINANCIJSKI RASHODI</t>
  </si>
  <si>
    <t>Aktivnost/projekt T100001</t>
  </si>
  <si>
    <t>SMJEŠTAJ U ČENIČKIM DOMOVIMA</t>
  </si>
  <si>
    <t>DECENTRALIZIRANA SREDSTV-SŠ</t>
  </si>
  <si>
    <t>Program P16 1003</t>
  </si>
  <si>
    <t>Aktivnost/projekt A100002</t>
  </si>
  <si>
    <t>TEKUĆE INVESTICIJSKO ODRŽAVANJE-minimalni standard</t>
  </si>
  <si>
    <t>Glava 004004</t>
  </si>
  <si>
    <t>ŠKOLSTVO-OSTALE IZVAN DECENTRALIZIRANE FUNKCIJE</t>
  </si>
  <si>
    <t>Program P17 1003</t>
  </si>
  <si>
    <t>POTREBE IZNAD MINIMALNOG STANDARDA</t>
  </si>
  <si>
    <t>TEKUĆE INVESTICIJSKO ODRŽAVANJE U ŠKOLSTVU</t>
  </si>
  <si>
    <t>1.1.</t>
  </si>
  <si>
    <t>OPĆI PRIHODI I PRIMICI</t>
  </si>
  <si>
    <t>PRIHOD OD NEFINANCIJSKE IMOVINE</t>
  </si>
  <si>
    <t>Ostali rashodi</t>
  </si>
  <si>
    <t xml:space="preserve">IZVJEŠTAJ O IZVRŠENJU FINANCIJSKOG PLANA PRORAČUNSKOG KORISNIKA JEDINICE LOKALNE I PODRUČNE (REGIONALNE) SAMOUPRAVE ZA PRVO POLUGODIŠTE 2023. </t>
  </si>
  <si>
    <t>SAŽETAK  RAČUNA PRIHODA I RASHODA I  RAČUNA FINANCIRANJA</t>
  </si>
  <si>
    <t>SAŽETAK 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</si>
  <si>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</si>
  <si>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</si>
  <si>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</si>
  <si>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</si>
  <si>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</si>
  <si>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</si>
  <si>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</si>
  <si>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</si>
  <si>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</si>
  <si>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RAZLIKA PRIMITAKA I IZDATAKA</t>
  </si>
  <si>
    <t>PRENESENI VIŠAK/MANJAK IZ PRETHODNE GODINE</t>
  </si>
  <si>
    <t>PRIJENOS  VIŠKA/MANJKA U SLJEDEĆE RAZDOBLJE</t>
  </si>
  <si>
    <t xml:space="preserve">OSTVARENJE/IZVRŠENJE 
1.-6.2023. </t>
  </si>
  <si>
    <t>IZVJEŠTAJ O PRIHODIMA I RASHODIMA PREMA IZVORIMA FINANCIRANJA</t>
  </si>
  <si>
    <t xml:space="preserve">UKUPNO PRIHODI </t>
  </si>
  <si>
    <t>3.4. - VLASTITI PRIHODI</t>
  </si>
  <si>
    <t>3.4. - Vlastiti prihodi</t>
  </si>
  <si>
    <t>4.M. - PRIHODI ZA POSEBNE NAMJENE-SŠ</t>
  </si>
  <si>
    <t>4.M. - Prihodi za posebne namjene-sš</t>
  </si>
  <si>
    <t>7.4. - PRIHOD OD NEFIN. IMOVINE</t>
  </si>
  <si>
    <t>7.4. prihodi od nefinancijske imovine</t>
  </si>
  <si>
    <t>5.L. - POMOĆI-SŠ</t>
  </si>
  <si>
    <t>5.L. - Pomoći -sš</t>
  </si>
  <si>
    <t>4.2. - DECENTRALIZIRANA SREDSTVA</t>
  </si>
  <si>
    <t>4.2. - Decentralizirana sredstva</t>
  </si>
  <si>
    <t>…</t>
  </si>
  <si>
    <t>UKUPNO RASHODI</t>
  </si>
  <si>
    <t>IZVJEŠTAJ RAČUNA FINANCIRANJA PREMA IZVORIMA FINANCIRANJA</t>
  </si>
  <si>
    <t>UKUPNO PRIMICI</t>
  </si>
  <si>
    <t xml:space="preserve">UKUPNO IZDACI </t>
  </si>
  <si>
    <t>Program P17 1001</t>
  </si>
  <si>
    <t>TEKUĆI PROJEKT T100040</t>
  </si>
  <si>
    <t>STRUČNO USAVRŠAVANJE DJELATNIKA U ŠKOLSTVU</t>
  </si>
  <si>
    <t>Intelektualne i osobne usluge</t>
  </si>
  <si>
    <t>Program 1002</t>
  </si>
  <si>
    <t>KAPITALNO ULAGANJE</t>
  </si>
  <si>
    <t>OPREMA ŠKOLA</t>
  </si>
  <si>
    <t>Uređaji, strojevi i oprema za ostale namjene</t>
  </si>
  <si>
    <t>Tekući projekt T100016</t>
  </si>
  <si>
    <t>Tekući projekt T100001</t>
  </si>
  <si>
    <t>Knjige</t>
  </si>
  <si>
    <t>Ativnost A100001</t>
  </si>
  <si>
    <t>TEKUĆE I INVESTICIJSKO ODRŽAVANJE U ŠKOLSTVU</t>
  </si>
  <si>
    <t>KNJIGE ZA ŠKOLSKU KNJIŽNICU</t>
  </si>
  <si>
    <t>izvor 4.2.</t>
  </si>
  <si>
    <t>Decentralizirana sredstva</t>
  </si>
  <si>
    <t>Glava 003006</t>
  </si>
  <si>
    <t>PROJEKTI I PROGRAMI EU</t>
  </si>
  <si>
    <t>Program P52 1001</t>
  </si>
  <si>
    <t>Tekući projekt  T100011</t>
  </si>
  <si>
    <t>NOVA ŠKOLSKA SHEMA VOĆA I POVRĆA TE MLIJEKA I MLIJEČNIH PROIZVODA</t>
  </si>
  <si>
    <t>5.Đ.</t>
  </si>
  <si>
    <t>MINISTARSTVO POLJOPRIVREDE</t>
  </si>
  <si>
    <t>Naknade građanima i kućanstvima u novcu</t>
  </si>
  <si>
    <t>7=5/3*100</t>
  </si>
  <si>
    <t xml:space="preserve">OSTVARENJE/IZVRŠENJE 
1.-12.2024. </t>
  </si>
  <si>
    <t xml:space="preserve"> REBALANS 2025.*</t>
  </si>
  <si>
    <t>licence</t>
  </si>
  <si>
    <t>Kapitalni projekt K100030</t>
  </si>
  <si>
    <t>UD IVANIĆ GRAD-ADAPTACIJA DOMA</t>
  </si>
  <si>
    <t>Izvor 1.</t>
  </si>
  <si>
    <t>Razdjel 004</t>
  </si>
  <si>
    <t>UPRAVNI ODJEL ZA ODGOJ I OBRAZOVANJE</t>
  </si>
  <si>
    <t>Izvor 1.1.</t>
  </si>
  <si>
    <t>TEKUĆI PLAN 2025.*</t>
  </si>
  <si>
    <t>IZVRŠENJE 1.-12.2025.</t>
  </si>
  <si>
    <t>TEKUĆI PROJEKT T100004</t>
  </si>
  <si>
    <t>OBLJETNICE ŠKOLA</t>
  </si>
  <si>
    <t>1.1.- Opći prihodi i primici</t>
  </si>
  <si>
    <t xml:space="preserve">OSTVARENJE/IZVRŠENJE 
1.-12.2025. </t>
  </si>
  <si>
    <t xml:space="preserve">   </t>
  </si>
  <si>
    <t>Rashodi za nabavu neproizvedene dugotrajne imovine</t>
  </si>
  <si>
    <t>REBALANS 2025.*</t>
  </si>
  <si>
    <t>KLASA: 400-02/26-01/1</t>
  </si>
  <si>
    <t>UR BROJ: 238-10-52-01-26-1</t>
  </si>
  <si>
    <t>U Ivanić Gradu, 17.03.2025.</t>
  </si>
  <si>
    <t>U Ivanić Gradu, 17.03.2026.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</si>
</sst>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4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left" vertical="center" wrapText="1"/>
    </xf>
    <xf numFmtId="0" fontId="9" fillId="3" borderId="4" xfId="0" quotePrefix="1" applyFont="1" applyFill="1" applyBorder="1" applyAlignment="1">
      <alignment horizontal="left" vertical="center" wrapText="1"/>
    </xf>
    <xf numFmtId="0" fontId="1" fillId="0" borderId="0" xfId="0" applyFont="1"/>
    <xf numFmtId="0" fontId="8" fillId="3" borderId="4" xfId="0" quotePrefix="1" applyFont="1" applyFill="1" applyBorder="1" applyAlignment="1">
      <alignment horizontal="left" vertical="center" wrapText="1"/>
    </xf>
    <xf numFmtId="0" fontId="10" fillId="3" borderId="4" xfId="0" quotePrefix="1" applyFont="1" applyFill="1" applyBorder="1" applyAlignment="1">
      <alignment horizontal="left" vertical="center" wrapText="1"/>
    </xf>
    <xf numFmtId="0" fontId="5" fillId="3" borderId="4" xfId="0" quotePrefix="1" applyFont="1" applyFill="1" applyBorder="1" applyAlignment="1">
      <alignment horizontal="left" vertical="center" wrapText="1"/>
    </xf>
    <xf numFmtId="0" fontId="5" fillId="3" borderId="4" xfId="0" applyNumberFormat="1" applyFont="1" applyFill="1" applyBorder="1" applyAlignment="1" applyProtection="1">
      <alignment vertical="center" wrapText="1"/>
    </xf>
    <xf numFmtId="0" fontId="11" fillId="0" borderId="4" xfId="0" applyFont="1" applyBorder="1" applyAlignment="1">
      <alignment wrapText="1"/>
    </xf>
    <xf numFmtId="4" fontId="0" fillId="0" borderId="0" xfId="0" applyNumberFormat="1"/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quotePrefix="1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10" fillId="3" borderId="3" xfId="0" quotePrefix="1" applyFont="1" applyFill="1" applyBorder="1" applyAlignment="1">
      <alignment horizontal="left" vertical="center" wrapText="1"/>
    </xf>
    <xf numFmtId="4" fontId="12" fillId="0" borderId="0" xfId="0" applyNumberFormat="1" applyFont="1" applyBorder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vertical="center" wrapText="1"/>
    </xf>
    <xf numFmtId="0" fontId="0" fillId="0" borderId="0" xfId="0" applyFont="1"/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  <xf numFmtId="0" fontId="15" fillId="3" borderId="4" xfId="0" applyNumberFormat="1" applyFont="1" applyFill="1" applyBorder="1" applyAlignment="1">
      <alignment horizontal="right"/>
    </xf>
    <xf numFmtId="0" fontId="18" fillId="3" borderId="4" xfId="0" applyNumberFormat="1" applyFont="1" applyFill="1" applyBorder="1" applyAlignment="1" applyProtection="1">
      <alignment horizontal="left" vertical="center" wrapText="1"/>
    </xf>
    <xf numFmtId="0" fontId="18" fillId="3" borderId="4" xfId="0" quotePrefix="1" applyFont="1" applyFill="1" applyBorder="1" applyAlignment="1">
      <alignment horizontal="left" vertical="center"/>
    </xf>
    <xf numFmtId="0" fontId="16" fillId="3" borderId="4" xfId="0" quotePrefix="1" applyFont="1" applyFill="1" applyBorder="1" applyAlignment="1">
      <alignment horizontal="left" vertical="center"/>
    </xf>
    <xf numFmtId="0" fontId="19" fillId="3" borderId="4" xfId="0" quotePrefix="1" applyFont="1" applyFill="1" applyBorder="1" applyAlignment="1">
      <alignment horizontal="left" vertical="center"/>
    </xf>
    <xf numFmtId="0" fontId="19" fillId="3" borderId="4" xfId="0" applyNumberFormat="1" applyFont="1" applyFill="1" applyBorder="1" applyAlignment="1" applyProtection="1">
      <alignment vertical="center" wrapText="1"/>
    </xf>
    <xf numFmtId="0" fontId="20" fillId="3" borderId="4" xfId="0" applyNumberFormat="1" applyFont="1" applyFill="1" applyBorder="1" applyAlignment="1" applyProtection="1">
      <alignment vertical="center" wrapText="1"/>
    </xf>
    <xf numFmtId="0" fontId="0" fillId="0" borderId="0" xfId="0" applyNumberFormat="1" applyFont="1"/>
    <xf numFmtId="0" fontId="16" fillId="3" borderId="4" xfId="0" quotePrefix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0" fontId="16" fillId="3" borderId="4" xfId="0" applyNumberFormat="1" applyFont="1" applyFill="1" applyBorder="1" applyAlignment="1" applyProtection="1">
      <alignment horizontal="left" vertical="center"/>
    </xf>
    <xf numFmtId="0" fontId="16" fillId="3" borderId="4" xfId="0" applyNumberFormat="1" applyFont="1" applyFill="1" applyBorder="1" applyAlignment="1" applyProtection="1">
      <alignment vertical="center" wrapText="1"/>
    </xf>
    <xf numFmtId="0" fontId="17" fillId="0" borderId="4" xfId="0" applyFont="1" applyBorder="1" applyAlignment="1">
      <alignment wrapText="1"/>
    </xf>
    <xf numFmtId="0" fontId="18" fillId="3" borderId="0" xfId="0" applyNumberFormat="1" applyFont="1" applyFill="1" applyBorder="1" applyAlignment="1" applyProtection="1">
      <alignment horizontal="left" vertical="center" wrapText="1"/>
    </xf>
    <xf numFmtId="0" fontId="18" fillId="3" borderId="0" xfId="0" quotePrefix="1" applyFont="1" applyFill="1" applyBorder="1" applyAlignment="1">
      <alignment horizontal="left" vertical="center"/>
    </xf>
    <xf numFmtId="0" fontId="19" fillId="3" borderId="0" xfId="0" applyNumberFormat="1" applyFont="1" applyFill="1" applyBorder="1" applyAlignment="1" applyProtection="1">
      <alignment vertical="center" wrapText="1"/>
    </xf>
    <xf numFmtId="0" fontId="15" fillId="3" borderId="0" xfId="0" applyNumberFormat="1" applyFont="1" applyFill="1" applyBorder="1" applyAlignment="1">
      <alignment horizontal="right"/>
    </xf>
    <xf numFmtId="0" fontId="15" fillId="3" borderId="0" xfId="0" applyNumberFormat="1" applyFont="1" applyFill="1" applyBorder="1" applyAlignment="1" applyProtection="1">
      <alignment horizontal="right" wrapText="1"/>
    </xf>
    <xf numFmtId="0" fontId="0" fillId="0" borderId="0" xfId="0" applyNumberFormat="1" applyFont="1" applyBorder="1"/>
    <xf numFmtId="0" fontId="0" fillId="0" borderId="0" xfId="0" applyFont="1" applyBorder="1"/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/>
    </xf>
    <xf numFmtId="0" fontId="5" fillId="0" borderId="0" xfId="0" quotePrefix="1" applyFont="1" applyAlignment="1">
      <alignment horizontal="left" wrapText="1"/>
    </xf>
    <xf numFmtId="0" fontId="25" fillId="2" borderId="2" xfId="0" applyFont="1" applyFill="1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/>
    </xf>
    <xf numFmtId="0" fontId="22" fillId="0" borderId="4" xfId="0" quotePrefix="1" applyFont="1" applyBorder="1" applyAlignment="1">
      <alignment horizontal="center" vertical="center" wrapText="1"/>
    </xf>
    <xf numFmtId="0" fontId="23" fillId="0" borderId="4" xfId="0" quotePrefix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right"/>
    </xf>
    <xf numFmtId="3" fontId="22" fillId="2" borderId="4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2" fillId="3" borderId="4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27" fillId="0" borderId="5" xfId="0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2" fontId="6" fillId="3" borderId="4" xfId="0" applyNumberFormat="1" applyFont="1" applyFill="1" applyBorder="1" applyAlignment="1">
      <alignment horizontal="right"/>
    </xf>
    <xf numFmtId="2" fontId="7" fillId="0" borderId="4" xfId="0" applyNumberFormat="1" applyFont="1" applyBorder="1"/>
    <xf numFmtId="0" fontId="8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 indent="1"/>
    </xf>
    <xf numFmtId="0" fontId="22" fillId="2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 indent="1"/>
    </xf>
    <xf numFmtId="0" fontId="31" fillId="3" borderId="4" xfId="0" applyNumberFormat="1" applyFont="1" applyFill="1" applyBorder="1" applyAlignment="1">
      <alignment horizontal="right"/>
    </xf>
    <xf numFmtId="0" fontId="29" fillId="0" borderId="4" xfId="0" applyNumberFormat="1" applyFont="1" applyBorder="1"/>
    <xf numFmtId="0" fontId="29" fillId="0" borderId="1" xfId="0" applyNumberFormat="1" applyFont="1" applyBorder="1"/>
    <xf numFmtId="0" fontId="29" fillId="0" borderId="4" xfId="0" applyFont="1" applyBorder="1"/>
    <xf numFmtId="4" fontId="30" fillId="0" borderId="4" xfId="0" applyNumberFormat="1" applyFont="1" applyBorder="1"/>
    <xf numFmtId="2" fontId="29" fillId="0" borderId="4" xfId="0" applyNumberFormat="1" applyFont="1" applyBorder="1"/>
    <xf numFmtId="4" fontId="31" fillId="0" borderId="4" xfId="0" applyNumberFormat="1" applyFont="1" applyBorder="1"/>
    <xf numFmtId="0" fontId="29" fillId="0" borderId="0" xfId="0" applyNumberFormat="1" applyFont="1"/>
    <xf numFmtId="4" fontId="31" fillId="0" borderId="0" xfId="0" applyNumberFormat="1" applyFont="1" applyBorder="1"/>
    <xf numFmtId="0" fontId="29" fillId="0" borderId="0" xfId="0" applyNumberFormat="1" applyFont="1" applyBorder="1"/>
    <xf numFmtId="0" fontId="29" fillId="0" borderId="0" xfId="0" applyFont="1" applyBorder="1"/>
    <xf numFmtId="0" fontId="30" fillId="0" borderId="0" xfId="0" applyNumberFormat="1" applyFont="1" applyFill="1" applyBorder="1" applyAlignment="1" applyProtection="1">
      <alignment horizontal="center" vertical="center" wrapText="1"/>
    </xf>
    <xf numFmtId="4" fontId="31" fillId="0" borderId="5" xfId="0" applyNumberFormat="1" applyFont="1" applyBorder="1"/>
    <xf numFmtId="0" fontId="31" fillId="0" borderId="5" xfId="0" applyNumberFormat="1" applyFont="1" applyFill="1" applyBorder="1" applyAlignment="1" applyProtection="1">
      <alignment vertical="center" wrapText="1"/>
    </xf>
    <xf numFmtId="0" fontId="31" fillId="0" borderId="0" xfId="0" applyNumberFormat="1" applyFont="1" applyFill="1" applyBorder="1" applyAlignment="1" applyProtection="1">
      <alignment vertical="center" wrapText="1"/>
    </xf>
    <xf numFmtId="0" fontId="29" fillId="0" borderId="2" xfId="0" applyNumberFormat="1" applyFont="1" applyBorder="1"/>
    <xf numFmtId="2" fontId="29" fillId="0" borderId="2" xfId="0" applyNumberFormat="1" applyFont="1" applyBorder="1"/>
    <xf numFmtId="0" fontId="31" fillId="3" borderId="4" xfId="0" applyNumberFormat="1" applyFont="1" applyFill="1" applyBorder="1" applyAlignment="1" applyProtection="1">
      <alignment horizontal="right" wrapText="1"/>
    </xf>
    <xf numFmtId="4" fontId="16" fillId="0" borderId="4" xfId="0" applyNumberFormat="1" applyFont="1" applyBorder="1"/>
    <xf numFmtId="4" fontId="18" fillId="0" borderId="4" xfId="0" applyNumberFormat="1" applyFont="1" applyBorder="1"/>
    <xf numFmtId="4" fontId="16" fillId="3" borderId="4" xfId="0" applyNumberFormat="1" applyFont="1" applyFill="1" applyBorder="1"/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4" fontId="16" fillId="3" borderId="4" xfId="0" applyNumberFormat="1" applyFont="1" applyFill="1" applyBorder="1" applyAlignment="1">
      <alignment horizontal="right"/>
    </xf>
    <xf numFmtId="4" fontId="18" fillId="3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left" vertical="center"/>
    </xf>
    <xf numFmtId="4" fontId="8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>
      <alignment horizontal="left"/>
    </xf>
    <xf numFmtId="4" fontId="8" fillId="3" borderId="4" xfId="0" applyNumberFormat="1" applyFont="1" applyFill="1" applyBorder="1" applyAlignment="1">
      <alignment horizontal="left" vertical="center"/>
    </xf>
    <xf numFmtId="4" fontId="5" fillId="3" borderId="4" xfId="0" applyNumberFormat="1" applyFont="1" applyFill="1" applyBorder="1" applyAlignment="1">
      <alignment horizontal="left" vertical="center"/>
    </xf>
    <xf numFmtId="4" fontId="5" fillId="0" borderId="4" xfId="0" applyNumberFormat="1" applyFont="1" applyBorder="1" applyAlignment="1">
      <alignment horizontal="left"/>
    </xf>
    <xf numFmtId="0" fontId="17" fillId="2" borderId="4" xfId="0" applyNumberFormat="1" applyFont="1" applyFill="1" applyBorder="1" applyAlignment="1" applyProtection="1">
      <alignment horizontal="center" vertical="center" wrapText="1"/>
    </xf>
    <xf numFmtId="4" fontId="12" fillId="3" borderId="4" xfId="0" applyNumberFormat="1" applyFont="1" applyFill="1" applyBorder="1" applyAlignment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4" fontId="11" fillId="3" borderId="4" xfId="0" applyNumberFormat="1" applyFont="1" applyFill="1" applyBorder="1" applyAlignment="1">
      <alignment horizontal="left" vertical="center"/>
    </xf>
    <xf numFmtId="2" fontId="16" fillId="3" borderId="4" xfId="0" applyNumberFormat="1" applyFont="1" applyFill="1" applyBorder="1" applyAlignment="1">
      <alignment horizontal="right"/>
    </xf>
    <xf numFmtId="0" fontId="16" fillId="3" borderId="4" xfId="0" applyNumberFormat="1" applyFont="1" applyFill="1" applyBorder="1" applyAlignment="1">
      <alignment horizontal="right"/>
    </xf>
    <xf numFmtId="4" fontId="16" fillId="3" borderId="3" xfId="0" applyNumberFormat="1" applyFont="1" applyFill="1" applyBorder="1" applyAlignment="1">
      <alignment horizontal="right"/>
    </xf>
    <xf numFmtId="0" fontId="16" fillId="2" borderId="4" xfId="0" applyNumberFormat="1" applyFont="1" applyFill="1" applyBorder="1" applyAlignment="1">
      <alignment horizontal="center" vertical="center"/>
    </xf>
    <xf numFmtId="2" fontId="35" fillId="0" borderId="1" xfId="0" applyNumberFormat="1" applyFont="1" applyBorder="1"/>
    <xf numFmtId="2" fontId="35" fillId="0" borderId="4" xfId="0" applyNumberFormat="1" applyFont="1" applyBorder="1"/>
    <xf numFmtId="0" fontId="16" fillId="2" borderId="2" xfId="0" applyNumberFormat="1" applyFont="1" applyFill="1" applyBorder="1" applyAlignment="1" applyProtection="1">
      <alignment horizontal="center" vertical="center" wrapText="1"/>
    </xf>
    <xf numFmtId="2" fontId="35" fillId="0" borderId="2" xfId="0" applyNumberFormat="1" applyFont="1" applyBorder="1"/>
    <xf numFmtId="4" fontId="32" fillId="3" borderId="4" xfId="0" applyNumberFormat="1" applyFont="1" applyFill="1" applyBorder="1" applyAlignment="1">
      <alignment horizontal="right"/>
    </xf>
    <xf numFmtId="2" fontId="36" fillId="0" borderId="4" xfId="0" applyNumberFormat="1" applyFont="1" applyBorder="1"/>
    <xf numFmtId="4" fontId="33" fillId="3" borderId="4" xfId="0" applyNumberFormat="1" applyFont="1" applyFill="1" applyBorder="1" applyAlignment="1">
      <alignment horizontal="right"/>
    </xf>
    <xf numFmtId="2" fontId="33" fillId="3" borderId="4" xfId="0" applyNumberFormat="1" applyFont="1" applyFill="1" applyBorder="1" applyAlignment="1">
      <alignment horizontal="right"/>
    </xf>
    <xf numFmtId="2" fontId="33" fillId="3" borderId="4" xfId="0" applyNumberFormat="1" applyFont="1" applyFill="1" applyBorder="1" applyAlignment="1">
      <alignment horizontal="right" wrapText="1"/>
    </xf>
    <xf numFmtId="2" fontId="32" fillId="3" borderId="4" xfId="0" applyNumberFormat="1" applyFont="1" applyFill="1" applyBorder="1" applyAlignment="1">
      <alignment horizontal="right"/>
    </xf>
    <xf numFmtId="2" fontId="8" fillId="3" borderId="4" xfId="0" applyNumberFormat="1" applyFont="1" applyFill="1" applyBorder="1" applyAlignment="1">
      <alignment horizontal="right"/>
    </xf>
    <xf numFmtId="4" fontId="8" fillId="3" borderId="4" xfId="0" applyNumberFormat="1" applyFont="1" applyFill="1" applyBorder="1" applyAlignment="1">
      <alignment horizontal="right"/>
    </xf>
    <xf numFmtId="2" fontId="5" fillId="3" borderId="4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2" fontId="37" fillId="0" borderId="4" xfId="0" applyNumberFormat="1" applyFont="1" applyBorder="1"/>
    <xf numFmtId="2" fontId="38" fillId="0" borderId="4" xfId="0" applyNumberFormat="1" applyFont="1" applyBorder="1"/>
    <xf numFmtId="4" fontId="38" fillId="0" borderId="4" xfId="0" applyNumberFormat="1" applyFont="1" applyBorder="1"/>
    <xf numFmtId="2" fontId="39" fillId="3" borderId="4" xfId="0" applyNumberFormat="1" applyFont="1" applyFill="1" applyBorder="1" applyAlignment="1">
      <alignment horizontal="right"/>
    </xf>
    <xf numFmtId="4" fontId="39" fillId="3" borderId="4" xfId="0" applyNumberFormat="1" applyFont="1" applyFill="1" applyBorder="1" applyAlignment="1">
      <alignment horizontal="right"/>
    </xf>
    <xf numFmtId="4" fontId="40" fillId="3" borderId="4" xfId="0" applyNumberFormat="1" applyFont="1" applyFill="1" applyBorder="1" applyAlignment="1">
      <alignment horizontal="right"/>
    </xf>
    <xf numFmtId="2" fontId="24" fillId="3" borderId="4" xfId="0" applyNumberFormat="1" applyFont="1" applyFill="1" applyBorder="1" applyAlignment="1">
      <alignment horizontal="right"/>
    </xf>
    <xf numFmtId="2" fontId="25" fillId="3" borderId="4" xfId="0" applyNumberFormat="1" applyFont="1" applyFill="1" applyBorder="1" applyAlignment="1">
      <alignment horizontal="right"/>
    </xf>
    <xf numFmtId="4" fontId="24" fillId="3" borderId="4" xfId="0" applyNumberFormat="1" applyFont="1" applyFill="1" applyBorder="1" applyAlignment="1">
      <alignment horizontal="right"/>
    </xf>
    <xf numFmtId="0" fontId="28" fillId="3" borderId="6" xfId="0" applyFont="1" applyFill="1" applyBorder="1" applyAlignment="1">
      <alignment horizontal="left" vertical="center" wrapText="1" indent="1"/>
    </xf>
    <xf numFmtId="2" fontId="39" fillId="3" borderId="6" xfId="0" applyNumberFormat="1" applyFont="1" applyFill="1" applyBorder="1" applyAlignment="1">
      <alignment horizontal="right"/>
    </xf>
    <xf numFmtId="2" fontId="24" fillId="3" borderId="4" xfId="0" applyNumberFormat="1" applyFont="1" applyFill="1" applyBorder="1" applyAlignment="1">
      <alignment horizontal="right" wrapText="1"/>
    </xf>
    <xf numFmtId="0" fontId="35" fillId="0" borderId="0" xfId="0" applyFont="1"/>
    <xf numFmtId="0" fontId="41" fillId="0" borderId="4" xfId="0" applyFont="1" applyBorder="1"/>
    <xf numFmtId="2" fontId="41" fillId="0" borderId="4" xfId="0" applyNumberFormat="1" applyFont="1" applyBorder="1"/>
    <xf numFmtId="4" fontId="41" fillId="0" borderId="4" xfId="0" applyNumberFormat="1" applyFont="1" applyBorder="1"/>
    <xf numFmtId="2" fontId="41" fillId="0" borderId="6" xfId="0" applyNumberFormat="1" applyFont="1" applyBorder="1"/>
    <xf numFmtId="0" fontId="35" fillId="0" borderId="4" xfId="0" applyFont="1" applyBorder="1"/>
    <xf numFmtId="2" fontId="35" fillId="0" borderId="6" xfId="0" applyNumberFormat="1" applyFont="1" applyBorder="1"/>
    <xf numFmtId="2" fontId="39" fillId="2" borderId="4" xfId="0" applyNumberFormat="1" applyFont="1" applyFill="1" applyBorder="1" applyAlignment="1">
      <alignment horizontal="right"/>
    </xf>
    <xf numFmtId="2" fontId="24" fillId="0" borderId="4" xfId="0" applyNumberFormat="1" applyFont="1" applyBorder="1" applyAlignment="1">
      <alignment horizontal="right"/>
    </xf>
    <xf numFmtId="2" fontId="24" fillId="2" borderId="4" xfId="0" applyNumberFormat="1" applyFont="1" applyFill="1" applyBorder="1" applyAlignment="1">
      <alignment horizontal="right"/>
    </xf>
    <xf numFmtId="2" fontId="24" fillId="2" borderId="4" xfId="0" applyNumberFormat="1" applyFont="1" applyFill="1" applyBorder="1" applyAlignment="1">
      <alignment horizontal="right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left" vertical="center" wrapText="1"/>
    </xf>
    <xf numFmtId="4" fontId="32" fillId="3" borderId="3" xfId="0" applyNumberFormat="1" applyFont="1" applyFill="1" applyBorder="1" applyAlignment="1">
      <alignment horizontal="left" vertical="center"/>
    </xf>
    <xf numFmtId="4" fontId="33" fillId="3" borderId="3" xfId="0" applyNumberFormat="1" applyFont="1" applyFill="1" applyBorder="1" applyAlignment="1">
      <alignment horizontal="left" vertical="center"/>
    </xf>
    <xf numFmtId="4" fontId="33" fillId="0" borderId="4" xfId="0" applyNumberFormat="1" applyFont="1" applyBorder="1" applyAlignment="1">
      <alignment horizontal="left"/>
    </xf>
    <xf numFmtId="4" fontId="33" fillId="0" borderId="3" xfId="0" applyNumberFormat="1" applyFont="1" applyBorder="1" applyAlignment="1">
      <alignment horizontal="left"/>
    </xf>
    <xf numFmtId="4" fontId="33" fillId="3" borderId="4" xfId="0" applyNumberFormat="1" applyFont="1" applyFill="1" applyBorder="1" applyAlignment="1">
      <alignment horizontal="left" vertical="center"/>
    </xf>
    <xf numFmtId="4" fontId="32" fillId="3" borderId="4" xfId="0" applyNumberFormat="1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41" fillId="0" borderId="0" xfId="0" applyFont="1"/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>
      <alignment horizontal="left" vertical="center" wrapText="1" indent="1"/>
    </xf>
    <xf numFmtId="2" fontId="32" fillId="3" borderId="4" xfId="0" applyNumberFormat="1" applyFont="1" applyFill="1" applyBorder="1" applyAlignment="1">
      <alignment horizontal="right" wrapText="1"/>
    </xf>
    <xf numFmtId="2" fontId="39" fillId="3" borderId="4" xfId="0" applyNumberFormat="1" applyFont="1" applyFill="1" applyBorder="1" applyAlignment="1">
      <alignment horizontal="right" wrapText="1"/>
    </xf>
    <xf numFmtId="0" fontId="42" fillId="0" borderId="4" xfId="0" applyFont="1" applyBorder="1"/>
    <xf numFmtId="0" fontId="43" fillId="3" borderId="4" xfId="0" applyFont="1" applyFill="1" applyBorder="1" applyAlignment="1">
      <alignment horizontal="left" vertical="center" wrapText="1" indent="1"/>
    </xf>
    <xf numFmtId="0" fontId="35" fillId="0" borderId="0" xfId="0" applyNumberFormat="1" applyFont="1"/>
    <xf numFmtId="0" fontId="30" fillId="3" borderId="1" xfId="0" applyNumberFormat="1" applyFont="1" applyFill="1" applyBorder="1" applyAlignment="1">
      <alignment horizontal="right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NumberFormat="1" applyFont="1" applyFill="1" applyBorder="1" applyAlignment="1" applyProtection="1">
      <alignment horizontal="left" vertical="center"/>
    </xf>
    <xf numFmtId="0" fontId="18" fillId="3" borderId="4" xfId="0" applyNumberFormat="1" applyFont="1" applyFill="1" applyBorder="1" applyAlignment="1" applyProtection="1">
      <alignment vertical="center" wrapText="1"/>
    </xf>
    <xf numFmtId="2" fontId="39" fillId="0" borderId="4" xfId="0" applyNumberFormat="1" applyFont="1" applyBorder="1" applyAlignment="1">
      <alignment horizontal="right"/>
    </xf>
    <xf numFmtId="4" fontId="24" fillId="0" borderId="4" xfId="0" applyNumberFormat="1" applyFont="1" applyBorder="1"/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left" vertical="center" wrapText="1"/>
    </xf>
    <xf numFmtId="0" fontId="44" fillId="0" borderId="4" xfId="0" applyFont="1" applyBorder="1" applyAlignment="1">
      <alignment wrapText="1"/>
    </xf>
    <xf numFmtId="0" fontId="35" fillId="0" borderId="0" xfId="0" applyFont="1" applyAlignment="1">
      <alignment vertical="center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2" fillId="0" borderId="1" xfId="0" quotePrefix="1" applyFont="1" applyBorder="1" applyAlignment="1">
      <alignment horizontal="center" wrapText="1"/>
    </xf>
    <xf numFmtId="0" fontId="22" fillId="0" borderId="2" xfId="0" quotePrefix="1" applyFont="1" applyBorder="1" applyAlignment="1">
      <alignment horizontal="center" wrapText="1"/>
    </xf>
    <xf numFmtId="0" fontId="22" fillId="0" borderId="3" xfId="0" quotePrefix="1" applyFont="1" applyBorder="1" applyAlignment="1">
      <alignment horizontal="center" wrapText="1"/>
    </xf>
    <xf numFmtId="0" fontId="23" fillId="0" borderId="4" xfId="0" quotePrefix="1" applyFont="1" applyBorder="1" applyAlignment="1">
      <alignment horizontal="center" wrapText="1"/>
    </xf>
    <xf numFmtId="0" fontId="23" fillId="0" borderId="1" xfId="0" quotePrefix="1" applyFont="1" applyBorder="1" applyAlignment="1">
      <alignment horizontal="center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/>
    </xf>
    <xf numFmtId="0" fontId="24" fillId="0" borderId="1" xfId="0" quotePrefix="1" applyFont="1" applyBorder="1" applyAlignment="1">
      <alignment horizontal="left" vertical="center"/>
    </xf>
    <xf numFmtId="0" fontId="24" fillId="0" borderId="1" xfId="0" quotePrefix="1" applyFont="1" applyBorder="1" applyAlignment="1">
      <alignment horizontal="left" vertical="center" wrapText="1"/>
    </xf>
    <xf numFmtId="0" fontId="24" fillId="2" borderId="1" xfId="0" quotePrefix="1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opLeftCell="A22" workbookViewId="0">
      <selection activeCell="F50" sqref="F50"/>
    </sheetView>
  </sheetViews>
  <sheetFormatPr defaultRowHeight="15" x14ac:dyDescent="0.25"/>
  <cols>
    <col min="1" max="1" width="0.7109375" customWidth="1"/>
    <col min="2" max="2" width="4.7109375" customWidth="1"/>
    <col min="3" max="3" width="4.28515625" customWidth="1"/>
    <col min="4" max="4" width="5.5703125" customWidth="1"/>
    <col min="5" max="5" width="12" customWidth="1"/>
    <col min="6" max="6" width="40.28515625" customWidth="1"/>
    <col min="7" max="7" width="15.28515625" customWidth="1"/>
    <col min="8" max="8" width="16.7109375" customWidth="1"/>
    <col min="9" max="9" width="15.140625" customWidth="1"/>
    <col min="10" max="10" width="13.7109375" customWidth="1"/>
    <col min="11" max="11" width="12.28515625" customWidth="1"/>
    <col min="12" max="12" width="13" customWidth="1"/>
    <col min="13" max="14" width="10.140625" bestFit="1" customWidth="1"/>
  </cols>
  <sheetData>
    <row r="1" spans="2:13" x14ac:dyDescent="0.25">
      <c r="B1" s="202" t="s">
        <v>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2:13" x14ac:dyDescent="0.25">
      <c r="B2" s="23"/>
      <c r="C2" s="23"/>
      <c r="D2" s="23"/>
      <c r="E2" s="23"/>
      <c r="F2" s="23"/>
      <c r="G2" s="23"/>
      <c r="H2" s="23"/>
      <c r="I2" s="23"/>
      <c r="J2" s="24"/>
      <c r="K2" s="24"/>
      <c r="L2" s="25"/>
    </row>
    <row r="3" spans="2:13" x14ac:dyDescent="0.25">
      <c r="B3" s="202" t="s">
        <v>1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</row>
    <row r="4" spans="2:13" x14ac:dyDescent="0.25">
      <c r="B4" s="23"/>
      <c r="C4" s="23"/>
      <c r="D4" s="23"/>
      <c r="E4" s="23"/>
      <c r="F4" s="23"/>
      <c r="G4" s="23"/>
      <c r="H4" s="23"/>
      <c r="I4" s="23"/>
      <c r="J4" s="24"/>
      <c r="K4" s="24"/>
      <c r="L4" s="25"/>
    </row>
    <row r="5" spans="2:13" x14ac:dyDescent="0.25">
      <c r="B5" s="202" t="s">
        <v>2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</row>
    <row r="6" spans="2:13" x14ac:dyDescent="0.25">
      <c r="B6" s="23"/>
      <c r="C6" s="23"/>
      <c r="D6" s="23"/>
      <c r="E6" s="23"/>
      <c r="F6" s="23"/>
      <c r="G6" s="23"/>
      <c r="H6" s="23"/>
      <c r="I6" s="23"/>
      <c r="J6" s="24"/>
      <c r="K6" s="24"/>
      <c r="L6" s="25"/>
    </row>
    <row r="7" spans="2:13" ht="59.25" customHeight="1" x14ac:dyDescent="0.25">
      <c r="B7" s="199" t="s">
        <v>3</v>
      </c>
      <c r="C7" s="200"/>
      <c r="D7" s="200"/>
      <c r="E7" s="200"/>
      <c r="F7" s="201"/>
      <c r="G7" s="26" t="s">
        <v>128</v>
      </c>
      <c r="H7" s="102" t="s">
        <v>129</v>
      </c>
      <c r="I7" s="102" t="s">
        <v>137</v>
      </c>
      <c r="J7" s="102" t="s">
        <v>138</v>
      </c>
      <c r="K7" s="101" t="s">
        <v>7</v>
      </c>
      <c r="L7" s="102" t="s">
        <v>8</v>
      </c>
    </row>
    <row r="8" spans="2:13" x14ac:dyDescent="0.25">
      <c r="B8" s="199">
        <v>1</v>
      </c>
      <c r="C8" s="200"/>
      <c r="D8" s="200"/>
      <c r="E8" s="200"/>
      <c r="F8" s="201"/>
      <c r="G8" s="26">
        <v>2</v>
      </c>
      <c r="H8" s="102">
        <v>3</v>
      </c>
      <c r="I8" s="102">
        <v>4</v>
      </c>
      <c r="J8" s="102">
        <v>5</v>
      </c>
      <c r="K8" s="101" t="s">
        <v>9</v>
      </c>
      <c r="L8" s="102" t="s">
        <v>127</v>
      </c>
    </row>
    <row r="9" spans="2:13" ht="32.25" customHeight="1" x14ac:dyDescent="0.25">
      <c r="B9" s="27"/>
      <c r="C9" s="27"/>
      <c r="D9" s="27"/>
      <c r="E9" s="27"/>
      <c r="F9" s="27" t="s">
        <v>11</v>
      </c>
      <c r="G9" s="98">
        <v>865396.76</v>
      </c>
      <c r="H9" s="109">
        <v>1013018.4</v>
      </c>
      <c r="I9" s="84"/>
      <c r="J9" s="98">
        <v>884356.53</v>
      </c>
      <c r="K9" s="126"/>
      <c r="L9" s="83"/>
    </row>
    <row r="10" spans="2:13" ht="26.25" customHeight="1" x14ac:dyDescent="0.25">
      <c r="B10" s="27">
        <v>6</v>
      </c>
      <c r="C10" s="27"/>
      <c r="D10" s="27"/>
      <c r="E10" s="27"/>
      <c r="F10" s="27" t="s">
        <v>12</v>
      </c>
      <c r="G10" s="98">
        <v>865396.76</v>
      </c>
      <c r="H10" s="109">
        <v>1013018.4</v>
      </c>
      <c r="I10" s="84"/>
      <c r="J10" s="98">
        <v>884356.53</v>
      </c>
      <c r="K10" s="126"/>
      <c r="L10" s="127"/>
    </row>
    <row r="11" spans="2:13" ht="38.25" customHeight="1" x14ac:dyDescent="0.25">
      <c r="B11" s="27"/>
      <c r="C11" s="29">
        <v>63</v>
      </c>
      <c r="D11" s="29"/>
      <c r="E11" s="29"/>
      <c r="F11" s="29" t="s">
        <v>13</v>
      </c>
      <c r="G11" s="98">
        <v>595021.07999999996</v>
      </c>
      <c r="H11" s="109">
        <v>636071.53</v>
      </c>
      <c r="I11" s="84"/>
      <c r="J11" s="98">
        <v>643514.46</v>
      </c>
      <c r="K11" s="126">
        <f t="shared" ref="K11:K15" si="0">J11/G11*100</f>
        <v>108.14985916129223</v>
      </c>
      <c r="L11" s="127">
        <f>J11/H11*100</f>
        <v>101.1701404085795</v>
      </c>
    </row>
    <row r="12" spans="2:13" ht="45" customHeight="1" x14ac:dyDescent="0.25">
      <c r="B12" s="30"/>
      <c r="C12" s="30">
        <v>64</v>
      </c>
      <c r="D12" s="30"/>
      <c r="E12" s="30"/>
      <c r="F12" s="31" t="s">
        <v>14</v>
      </c>
      <c r="G12" s="98">
        <v>24.36</v>
      </c>
      <c r="H12" s="109">
        <v>1358.07</v>
      </c>
      <c r="I12" s="84"/>
      <c r="J12" s="98">
        <v>9.66</v>
      </c>
      <c r="K12" s="126">
        <f t="shared" si="0"/>
        <v>39.655172413793103</v>
      </c>
      <c r="L12" s="127">
        <f t="shared" ref="L12:L15" si="1">J12/H12*100</f>
        <v>0.71130354105458482</v>
      </c>
    </row>
    <row r="13" spans="2:13" ht="47.25" customHeight="1" x14ac:dyDescent="0.25">
      <c r="B13" s="30"/>
      <c r="C13" s="30">
        <v>65</v>
      </c>
      <c r="D13" s="30"/>
      <c r="E13" s="30"/>
      <c r="F13" s="29" t="s">
        <v>15</v>
      </c>
      <c r="G13" s="98">
        <v>80067.039999999994</v>
      </c>
      <c r="H13" s="109">
        <v>88637.2</v>
      </c>
      <c r="I13" s="86"/>
      <c r="J13" s="98">
        <v>79222.820000000007</v>
      </c>
      <c r="K13" s="126">
        <f t="shared" si="0"/>
        <v>98.945608580009974</v>
      </c>
      <c r="L13" s="127">
        <f t="shared" si="1"/>
        <v>89.378748426168713</v>
      </c>
    </row>
    <row r="14" spans="2:13" ht="48" customHeight="1" x14ac:dyDescent="0.25">
      <c r="B14" s="30"/>
      <c r="C14" s="30">
        <v>66</v>
      </c>
      <c r="D14" s="32"/>
      <c r="E14" s="32"/>
      <c r="F14" s="29" t="s">
        <v>16</v>
      </c>
      <c r="G14" s="98">
        <v>37510.99</v>
      </c>
      <c r="H14" s="109">
        <v>21976.6</v>
      </c>
      <c r="I14" s="84"/>
      <c r="J14" s="98">
        <v>21960.63</v>
      </c>
      <c r="K14" s="126">
        <f t="shared" si="0"/>
        <v>58.544522551924125</v>
      </c>
      <c r="L14" s="127">
        <f t="shared" si="1"/>
        <v>99.927331798367362</v>
      </c>
    </row>
    <row r="15" spans="2:13" ht="51" customHeight="1" x14ac:dyDescent="0.25">
      <c r="B15" s="30"/>
      <c r="C15" s="30">
        <v>67</v>
      </c>
      <c r="D15" s="32"/>
      <c r="E15" s="32"/>
      <c r="F15" s="33" t="s">
        <v>17</v>
      </c>
      <c r="G15" s="98">
        <v>152773.29</v>
      </c>
      <c r="H15" s="109">
        <v>114675</v>
      </c>
      <c r="I15" s="84"/>
      <c r="J15" s="98">
        <v>139648.95999999999</v>
      </c>
      <c r="K15" s="126">
        <f t="shared" si="0"/>
        <v>91.409277105965302</v>
      </c>
      <c r="L15" s="127">
        <f t="shared" si="1"/>
        <v>121.77803357314147</v>
      </c>
    </row>
    <row r="16" spans="2:13" x14ac:dyDescent="0.25">
      <c r="B16" s="30"/>
      <c r="C16" s="30">
        <v>68</v>
      </c>
      <c r="D16" s="32"/>
      <c r="E16" s="32"/>
      <c r="F16" s="34" t="s">
        <v>18</v>
      </c>
      <c r="G16" s="98">
        <v>0</v>
      </c>
      <c r="H16" s="109">
        <v>0</v>
      </c>
      <c r="I16" s="84"/>
      <c r="J16" s="98">
        <v>0</v>
      </c>
      <c r="K16" s="126">
        <v>0</v>
      </c>
      <c r="L16" s="127">
        <v>0</v>
      </c>
      <c r="M16" s="12"/>
    </row>
    <row r="17" spans="2:12" x14ac:dyDescent="0.25">
      <c r="B17" s="25"/>
      <c r="C17" s="25"/>
      <c r="D17" s="25"/>
      <c r="E17" s="25"/>
      <c r="F17" s="25"/>
      <c r="G17" s="35"/>
      <c r="H17" s="187"/>
      <c r="I17" s="87"/>
      <c r="J17" s="88"/>
      <c r="K17" s="89"/>
      <c r="L17" s="90"/>
    </row>
    <row r="18" spans="2:12" x14ac:dyDescent="0.25">
      <c r="B18" s="23"/>
      <c r="C18" s="23"/>
      <c r="D18" s="23"/>
      <c r="E18" s="23"/>
      <c r="F18" s="23"/>
      <c r="G18" s="23"/>
      <c r="H18" s="91"/>
      <c r="I18" s="91"/>
      <c r="J18" s="92"/>
      <c r="K18" s="93"/>
      <c r="L18" s="94"/>
    </row>
    <row r="19" spans="2:12" ht="75.75" customHeight="1" x14ac:dyDescent="0.25">
      <c r="B19" s="199" t="s">
        <v>3</v>
      </c>
      <c r="C19" s="200"/>
      <c r="D19" s="200"/>
      <c r="E19" s="200"/>
      <c r="F19" s="201"/>
      <c r="G19" s="26" t="s">
        <v>128</v>
      </c>
      <c r="H19" s="102" t="s">
        <v>129</v>
      </c>
      <c r="I19" s="102" t="s">
        <v>137</v>
      </c>
      <c r="J19" s="102" t="s">
        <v>138</v>
      </c>
      <c r="K19" s="101" t="s">
        <v>7</v>
      </c>
      <c r="L19" s="102" t="s">
        <v>8</v>
      </c>
    </row>
    <row r="20" spans="2:12" x14ac:dyDescent="0.25">
      <c r="B20" s="199">
        <v>1</v>
      </c>
      <c r="C20" s="200"/>
      <c r="D20" s="200"/>
      <c r="E20" s="200"/>
      <c r="F20" s="201"/>
      <c r="G20" s="26">
        <v>2</v>
      </c>
      <c r="H20" s="102">
        <v>3</v>
      </c>
      <c r="I20" s="101">
        <v>4</v>
      </c>
      <c r="J20" s="125">
        <v>5</v>
      </c>
      <c r="K20" s="128" t="s">
        <v>9</v>
      </c>
      <c r="L20" s="102" t="s">
        <v>127</v>
      </c>
    </row>
    <row r="21" spans="2:12" ht="36" customHeight="1" x14ac:dyDescent="0.25">
      <c r="B21" s="27"/>
      <c r="C21" s="27"/>
      <c r="D21" s="27"/>
      <c r="E21" s="27"/>
      <c r="F21" s="27" t="s">
        <v>19</v>
      </c>
      <c r="G21" s="99">
        <v>859189.34</v>
      </c>
      <c r="H21" s="124">
        <v>1013018.4</v>
      </c>
      <c r="I21" s="188"/>
      <c r="J21" s="99">
        <v>935915.3</v>
      </c>
      <c r="K21" s="95"/>
      <c r="L21" s="83"/>
    </row>
    <row r="22" spans="2:12" ht="28.5" customHeight="1" x14ac:dyDescent="0.25">
      <c r="B22" s="27">
        <v>3</v>
      </c>
      <c r="C22" s="27"/>
      <c r="D22" s="27"/>
      <c r="E22" s="27"/>
      <c r="F22" s="27" t="s">
        <v>20</v>
      </c>
      <c r="G22" s="98">
        <v>830122.71</v>
      </c>
      <c r="H22" s="109">
        <v>833979.46</v>
      </c>
      <c r="I22" s="84"/>
      <c r="J22" s="98">
        <v>913316.26</v>
      </c>
      <c r="K22" s="96"/>
      <c r="L22" s="85"/>
    </row>
    <row r="23" spans="2:12" ht="33.75" customHeight="1" x14ac:dyDescent="0.25">
      <c r="B23" s="27"/>
      <c r="C23" s="29">
        <v>31</v>
      </c>
      <c r="D23" s="29"/>
      <c r="E23" s="29"/>
      <c r="F23" s="27" t="s">
        <v>21</v>
      </c>
      <c r="G23" s="98">
        <v>553093.02</v>
      </c>
      <c r="H23" s="109">
        <v>589797.48</v>
      </c>
      <c r="I23" s="84"/>
      <c r="J23" s="98">
        <v>649736.41</v>
      </c>
      <c r="K23" s="129">
        <f>J23/G23*100</f>
        <v>117.4732615501096</v>
      </c>
      <c r="L23" s="127">
        <f>J23/H23*100</f>
        <v>110.16262904344727</v>
      </c>
    </row>
    <row r="24" spans="2:12" x14ac:dyDescent="0.25">
      <c r="B24" s="30"/>
      <c r="C24" s="30">
        <v>32</v>
      </c>
      <c r="D24" s="32"/>
      <c r="E24" s="32"/>
      <c r="F24" s="31" t="s">
        <v>22</v>
      </c>
      <c r="G24" s="100">
        <v>273844.25</v>
      </c>
      <c r="H24" s="109">
        <v>241954.85</v>
      </c>
      <c r="I24" s="84"/>
      <c r="J24" s="100">
        <v>262287.26</v>
      </c>
      <c r="K24" s="129">
        <f t="shared" ref="K24:K30" si="2">J24/G24*100</f>
        <v>95.779721502277297</v>
      </c>
      <c r="L24" s="127">
        <f t="shared" ref="L24:L31" si="3">J24/H24*100</f>
        <v>108.40339013663088</v>
      </c>
    </row>
    <row r="25" spans="2:12" ht="18" customHeight="1" x14ac:dyDescent="0.25">
      <c r="B25" s="30"/>
      <c r="C25" s="30">
        <v>34</v>
      </c>
      <c r="D25" s="32"/>
      <c r="E25" s="32"/>
      <c r="F25" s="36" t="s">
        <v>25</v>
      </c>
      <c r="G25" s="98">
        <v>1158.9000000000001</v>
      </c>
      <c r="H25" s="123">
        <v>2227.13</v>
      </c>
      <c r="I25" s="84"/>
      <c r="J25" s="98">
        <v>1292.5899999999999</v>
      </c>
      <c r="K25" s="129">
        <f t="shared" si="2"/>
        <v>111.53593925273965</v>
      </c>
      <c r="L25" s="127">
        <f t="shared" si="3"/>
        <v>58.038372254875107</v>
      </c>
    </row>
    <row r="26" spans="2:12" ht="32.25" customHeight="1" x14ac:dyDescent="0.25">
      <c r="B26" s="30"/>
      <c r="C26" s="30">
        <v>37</v>
      </c>
      <c r="D26" s="32"/>
      <c r="E26" s="32"/>
      <c r="F26" s="36" t="s">
        <v>26</v>
      </c>
      <c r="G26" s="98">
        <v>2026.54</v>
      </c>
      <c r="H26" s="122">
        <v>0</v>
      </c>
      <c r="I26" s="84"/>
      <c r="J26" s="98">
        <v>0</v>
      </c>
      <c r="K26" s="129">
        <f t="shared" si="2"/>
        <v>0</v>
      </c>
      <c r="L26" s="127">
        <v>0</v>
      </c>
    </row>
    <row r="27" spans="2:12" ht="26.25" customHeight="1" x14ac:dyDescent="0.25">
      <c r="B27" s="30"/>
      <c r="C27" s="30">
        <v>38</v>
      </c>
      <c r="D27" s="32"/>
      <c r="E27" s="32"/>
      <c r="F27" s="36" t="s">
        <v>69</v>
      </c>
      <c r="G27" s="98">
        <v>0</v>
      </c>
      <c r="H27" s="122">
        <v>0</v>
      </c>
      <c r="I27" s="86"/>
      <c r="J27" s="98">
        <v>0</v>
      </c>
      <c r="K27" s="129">
        <v>0</v>
      </c>
      <c r="L27" s="127">
        <v>0</v>
      </c>
    </row>
    <row r="28" spans="2:12" ht="32.25" customHeight="1" x14ac:dyDescent="0.25">
      <c r="B28" s="37">
        <v>4</v>
      </c>
      <c r="C28" s="38"/>
      <c r="D28" s="38"/>
      <c r="E28" s="38"/>
      <c r="F28" s="39" t="s">
        <v>27</v>
      </c>
      <c r="G28" s="98">
        <v>29066.63</v>
      </c>
      <c r="H28" s="109">
        <v>29038.94</v>
      </c>
      <c r="I28" s="84"/>
      <c r="J28" s="98">
        <v>22599.040000000001</v>
      </c>
      <c r="K28" s="129">
        <f t="shared" si="2"/>
        <v>77.7490889036672</v>
      </c>
      <c r="L28" s="127">
        <f t="shared" si="3"/>
        <v>77.823226329886708</v>
      </c>
    </row>
    <row r="29" spans="2:12" s="25" customFormat="1" ht="32.25" customHeight="1" x14ac:dyDescent="0.25">
      <c r="B29" s="189"/>
      <c r="C29" s="190">
        <v>41</v>
      </c>
      <c r="D29" s="190"/>
      <c r="E29" s="190"/>
      <c r="F29" s="191" t="s">
        <v>144</v>
      </c>
      <c r="G29" s="99">
        <v>0</v>
      </c>
      <c r="H29" s="110">
        <v>312.5</v>
      </c>
      <c r="I29" s="86"/>
      <c r="J29" s="99">
        <v>312.5</v>
      </c>
      <c r="K29" s="129">
        <v>0</v>
      </c>
      <c r="L29" s="127">
        <f t="shared" si="3"/>
        <v>100</v>
      </c>
    </row>
    <row r="30" spans="2:12" ht="39" customHeight="1" x14ac:dyDescent="0.25">
      <c r="B30" s="29"/>
      <c r="C30" s="29">
        <v>42</v>
      </c>
      <c r="D30" s="29"/>
      <c r="E30" s="29"/>
      <c r="F30" s="39" t="s">
        <v>28</v>
      </c>
      <c r="G30" s="98">
        <v>29066.63</v>
      </c>
      <c r="H30" s="109">
        <v>28726.44</v>
      </c>
      <c r="I30" s="84"/>
      <c r="J30" s="98">
        <v>22286.54</v>
      </c>
      <c r="K30" s="129">
        <f t="shared" si="2"/>
        <v>76.673972868543757</v>
      </c>
      <c r="L30" s="127">
        <f t="shared" si="3"/>
        <v>77.581976743376487</v>
      </c>
    </row>
    <row r="31" spans="2:12" ht="33.75" customHeight="1" x14ac:dyDescent="0.25">
      <c r="B31" s="29"/>
      <c r="C31" s="29">
        <v>45</v>
      </c>
      <c r="D31" s="30"/>
      <c r="E31" s="30"/>
      <c r="F31" s="40" t="s">
        <v>29</v>
      </c>
      <c r="G31" s="98">
        <v>0</v>
      </c>
      <c r="H31" s="109">
        <v>150000</v>
      </c>
      <c r="I31" s="84"/>
      <c r="J31" s="98">
        <v>0</v>
      </c>
      <c r="K31" s="129">
        <v>0</v>
      </c>
      <c r="L31" s="127">
        <f t="shared" si="3"/>
        <v>0</v>
      </c>
    </row>
    <row r="32" spans="2:12" x14ac:dyDescent="0.25">
      <c r="B32" s="29"/>
      <c r="C32" s="29"/>
      <c r="D32" s="30"/>
      <c r="E32" s="30"/>
      <c r="F32" s="33"/>
      <c r="G32" s="28"/>
      <c r="H32" s="80"/>
      <c r="I32" s="97"/>
      <c r="J32" s="81"/>
      <c r="K32" s="82"/>
      <c r="L32" s="83"/>
    </row>
    <row r="33" spans="1:12" x14ac:dyDescent="0.25">
      <c r="B33" s="41"/>
      <c r="C33" s="41"/>
      <c r="D33" s="42"/>
      <c r="E33" s="42"/>
      <c r="F33" s="43"/>
      <c r="G33" s="44"/>
      <c r="H33" s="44"/>
      <c r="I33" s="45"/>
      <c r="J33" s="46"/>
      <c r="K33" s="46"/>
      <c r="L33" s="47"/>
    </row>
    <row r="34" spans="1:12" x14ac:dyDescent="0.25">
      <c r="B34" s="25"/>
      <c r="C34" s="25"/>
      <c r="D34" s="25" t="s">
        <v>31</v>
      </c>
      <c r="E34" s="25"/>
      <c r="F34" s="25"/>
      <c r="G34" s="35"/>
      <c r="H34" s="35"/>
      <c r="I34" s="35"/>
      <c r="J34" s="35"/>
      <c r="K34" s="35"/>
      <c r="L34" s="25"/>
    </row>
    <row r="35" spans="1:12" x14ac:dyDescent="0.25">
      <c r="A35" s="198" t="s">
        <v>146</v>
      </c>
      <c r="B35" s="198" t="s">
        <v>146</v>
      </c>
      <c r="C35" s="152"/>
      <c r="D35" s="152"/>
      <c r="E35" s="152"/>
      <c r="F35" s="25"/>
      <c r="G35" s="35"/>
      <c r="H35" s="35" t="s">
        <v>32</v>
      </c>
      <c r="I35" s="35"/>
      <c r="J35" s="35" t="s">
        <v>33</v>
      </c>
      <c r="K35" s="35"/>
      <c r="L35" s="25"/>
    </row>
    <row r="36" spans="1:12" x14ac:dyDescent="0.25">
      <c r="A36" s="198" t="s">
        <v>147</v>
      </c>
      <c r="B36" s="198" t="s">
        <v>147</v>
      </c>
      <c r="C36" s="152"/>
      <c r="D36" s="152"/>
      <c r="E36" s="152"/>
      <c r="F36" s="25"/>
      <c r="G36" s="35"/>
      <c r="H36" s="35"/>
      <c r="I36" s="35"/>
      <c r="J36" s="35"/>
      <c r="K36" s="35"/>
      <c r="L36" s="25"/>
    </row>
    <row r="37" spans="1:12" x14ac:dyDescent="0.25">
      <c r="A37" s="198" t="s">
        <v>148</v>
      </c>
      <c r="B37" s="198" t="s">
        <v>149</v>
      </c>
      <c r="C37" s="152"/>
      <c r="D37" s="152"/>
      <c r="E37" s="152"/>
      <c r="F37" s="25"/>
      <c r="G37" s="35"/>
      <c r="H37" s="35"/>
      <c r="I37" s="35"/>
      <c r="J37" s="35"/>
      <c r="K37" s="35"/>
      <c r="L37" s="25"/>
    </row>
  </sheetData>
  <mergeCells count="7">
    <mergeCell ref="B20:F20"/>
    <mergeCell ref="B1:L1"/>
    <mergeCell ref="B3:L3"/>
    <mergeCell ref="B5:L5"/>
    <mergeCell ref="B7:F7"/>
    <mergeCell ref="B8:F8"/>
    <mergeCell ref="B19:F19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8"/>
  <sheetViews>
    <sheetView topLeftCell="A61" workbookViewId="0">
      <selection activeCell="A76" sqref="A76:D79"/>
    </sheetView>
  </sheetViews>
  <sheetFormatPr defaultRowHeight="15" x14ac:dyDescent="0.25"/>
  <cols>
    <col min="1" max="1" width="13.7109375" customWidth="1"/>
    <col min="2" max="2" width="5.140625" customWidth="1"/>
    <col min="3" max="3" width="2.5703125" customWidth="1"/>
    <col min="4" max="4" width="40.42578125" customWidth="1"/>
    <col min="5" max="5" width="30.85546875" customWidth="1"/>
    <col min="6" max="6" width="23.5703125" customWidth="1"/>
    <col min="7" max="7" width="22.7109375" customWidth="1"/>
    <col min="8" max="8" width="19.42578125" customWidth="1"/>
    <col min="9" max="9" width="17.85546875" customWidth="1"/>
    <col min="10" max="10" width="12.28515625" customWidth="1"/>
  </cols>
  <sheetData>
    <row r="1" spans="1:11" ht="15.75" x14ac:dyDescent="0.25">
      <c r="A1" s="206" t="s">
        <v>36</v>
      </c>
      <c r="B1" s="207"/>
      <c r="C1" s="207"/>
      <c r="D1" s="207"/>
      <c r="E1" s="207"/>
      <c r="F1" s="207"/>
      <c r="G1" s="207"/>
      <c r="H1" s="207"/>
      <c r="I1" s="207"/>
    </row>
    <row r="2" spans="1:11" ht="18" x14ac:dyDescent="0.25">
      <c r="A2" s="1"/>
      <c r="B2" s="1"/>
      <c r="C2" s="1"/>
      <c r="D2" s="1"/>
      <c r="E2" s="1"/>
      <c r="F2" s="1"/>
      <c r="G2" s="1"/>
      <c r="H2" s="1"/>
      <c r="I2" s="2"/>
    </row>
    <row r="3" spans="1:11" ht="15.75" x14ac:dyDescent="0.25">
      <c r="A3" s="208" t="s">
        <v>37</v>
      </c>
      <c r="B3" s="208"/>
      <c r="C3" s="208"/>
      <c r="D3" s="208"/>
      <c r="E3" s="208"/>
      <c r="F3" s="208"/>
      <c r="G3" s="208"/>
      <c r="H3" s="208"/>
      <c r="I3" s="208"/>
    </row>
    <row r="4" spans="1:11" ht="18" x14ac:dyDescent="0.25">
      <c r="A4" s="1"/>
      <c r="B4" s="1"/>
      <c r="C4" s="1"/>
      <c r="D4" s="1"/>
      <c r="E4" s="1"/>
      <c r="F4" s="1"/>
      <c r="G4" s="1"/>
      <c r="H4" s="1"/>
      <c r="I4" s="2"/>
    </row>
    <row r="5" spans="1:11" ht="30" customHeight="1" x14ac:dyDescent="0.25">
      <c r="A5" s="209" t="s">
        <v>3</v>
      </c>
      <c r="B5" s="210"/>
      <c r="C5" s="210"/>
      <c r="D5" s="211"/>
      <c r="E5" s="26" t="s">
        <v>128</v>
      </c>
      <c r="F5" s="102" t="s">
        <v>129</v>
      </c>
      <c r="G5" s="102" t="s">
        <v>137</v>
      </c>
      <c r="H5" s="118" t="s">
        <v>138</v>
      </c>
      <c r="I5" s="120" t="s">
        <v>8</v>
      </c>
      <c r="J5" s="120" t="s">
        <v>8</v>
      </c>
    </row>
    <row r="6" spans="1:11" ht="30" customHeight="1" x14ac:dyDescent="0.25">
      <c r="A6" s="209">
        <v>1</v>
      </c>
      <c r="B6" s="210"/>
      <c r="C6" s="210"/>
      <c r="D6" s="211"/>
      <c r="E6" s="3">
        <v>2</v>
      </c>
      <c r="F6" s="3">
        <v>3</v>
      </c>
      <c r="G6" s="3">
        <v>4</v>
      </c>
      <c r="H6" s="120">
        <v>5</v>
      </c>
      <c r="I6" s="120" t="s">
        <v>9</v>
      </c>
      <c r="J6" s="120" t="s">
        <v>127</v>
      </c>
    </row>
    <row r="7" spans="1:11" ht="30" customHeight="1" x14ac:dyDescent="0.25">
      <c r="A7" s="212">
        <v>81956</v>
      </c>
      <c r="B7" s="213"/>
      <c r="C7" s="214"/>
      <c r="D7" s="13" t="s">
        <v>38</v>
      </c>
      <c r="E7" s="169"/>
      <c r="F7" s="169"/>
      <c r="G7" s="169"/>
      <c r="H7" s="169"/>
      <c r="I7" s="119"/>
      <c r="J7" s="119"/>
      <c r="K7" s="22"/>
    </row>
    <row r="8" spans="1:11" ht="30" customHeight="1" x14ac:dyDescent="0.25">
      <c r="A8" s="212" t="s">
        <v>39</v>
      </c>
      <c r="B8" s="213"/>
      <c r="C8" s="214"/>
      <c r="D8" s="13" t="s">
        <v>40</v>
      </c>
      <c r="E8" s="111">
        <v>706416.05</v>
      </c>
      <c r="F8" s="111">
        <v>748043.4</v>
      </c>
      <c r="G8" s="169"/>
      <c r="H8" s="111">
        <v>796266.34</v>
      </c>
      <c r="I8" s="119">
        <f t="shared" ref="I8:I23" si="0">H8/E8*100</f>
        <v>112.71917448648001</v>
      </c>
      <c r="J8" s="119">
        <f>H8/F8*100</f>
        <v>106.44654307490715</v>
      </c>
    </row>
    <row r="9" spans="1:11" ht="30" customHeight="1" x14ac:dyDescent="0.25">
      <c r="A9" s="212" t="s">
        <v>41</v>
      </c>
      <c r="B9" s="213"/>
      <c r="C9" s="214"/>
      <c r="D9" s="13" t="s">
        <v>42</v>
      </c>
      <c r="E9" s="111">
        <v>706416.05</v>
      </c>
      <c r="F9" s="111">
        <v>748043.4</v>
      </c>
      <c r="G9" s="169"/>
      <c r="H9" s="111">
        <v>796266.34</v>
      </c>
      <c r="I9" s="119">
        <f t="shared" si="0"/>
        <v>112.71917448648001</v>
      </c>
      <c r="J9" s="119">
        <f t="shared" ref="J9:J23" si="1">H9/F9*100</f>
        <v>106.44654307490715</v>
      </c>
    </row>
    <row r="10" spans="1:11" ht="30" customHeight="1" x14ac:dyDescent="0.25">
      <c r="A10" s="212" t="s">
        <v>43</v>
      </c>
      <c r="B10" s="213"/>
      <c r="C10" s="214"/>
      <c r="D10" s="13" t="s">
        <v>42</v>
      </c>
      <c r="E10" s="111">
        <v>706416.05</v>
      </c>
      <c r="F10" s="111">
        <v>748043.4</v>
      </c>
      <c r="G10" s="169"/>
      <c r="H10" s="111">
        <v>796266.34</v>
      </c>
      <c r="I10" s="119">
        <f t="shared" si="0"/>
        <v>112.71917448648001</v>
      </c>
      <c r="J10" s="119">
        <f t="shared" si="1"/>
        <v>106.44654307490715</v>
      </c>
    </row>
    <row r="11" spans="1:11" ht="30" customHeight="1" x14ac:dyDescent="0.25">
      <c r="A11" s="203" t="s">
        <v>44</v>
      </c>
      <c r="B11" s="204"/>
      <c r="C11" s="205"/>
      <c r="D11" s="14" t="s">
        <v>45</v>
      </c>
      <c r="E11" s="111">
        <v>35390.51</v>
      </c>
      <c r="F11" s="111">
        <v>21976.6</v>
      </c>
      <c r="G11" s="169"/>
      <c r="H11" s="111">
        <v>21942.63</v>
      </c>
      <c r="I11" s="119">
        <f t="shared" si="0"/>
        <v>62.001451801627049</v>
      </c>
      <c r="J11" s="119">
        <f t="shared" si="1"/>
        <v>99.845426499094501</v>
      </c>
    </row>
    <row r="12" spans="1:11" ht="30" customHeight="1" x14ac:dyDescent="0.25">
      <c r="A12" s="215">
        <v>32</v>
      </c>
      <c r="B12" s="215"/>
      <c r="C12" s="215"/>
      <c r="D12" s="14" t="s">
        <v>22</v>
      </c>
      <c r="E12" s="111">
        <v>29059.82</v>
      </c>
      <c r="F12" s="111">
        <v>13076.11</v>
      </c>
      <c r="G12" s="169"/>
      <c r="H12" s="111">
        <v>13076.11</v>
      </c>
      <c r="I12" s="119">
        <f t="shared" si="0"/>
        <v>44.99721608736737</v>
      </c>
      <c r="J12" s="119">
        <f t="shared" si="1"/>
        <v>100</v>
      </c>
    </row>
    <row r="13" spans="1:11" ht="30" customHeight="1" x14ac:dyDescent="0.25">
      <c r="A13" s="48">
        <v>38</v>
      </c>
      <c r="B13" s="49"/>
      <c r="C13" s="50"/>
      <c r="D13" s="5" t="s">
        <v>69</v>
      </c>
      <c r="E13" s="114">
        <v>0</v>
      </c>
      <c r="F13" s="114">
        <v>0</v>
      </c>
      <c r="G13" s="170"/>
      <c r="H13" s="114">
        <v>0</v>
      </c>
      <c r="I13" s="119">
        <v>0</v>
      </c>
      <c r="J13" s="119">
        <v>0</v>
      </c>
    </row>
    <row r="14" spans="1:11" ht="30" customHeight="1" x14ac:dyDescent="0.25">
      <c r="A14" s="17">
        <v>42</v>
      </c>
      <c r="B14" s="16"/>
      <c r="C14" s="13"/>
      <c r="D14" s="10" t="s">
        <v>28</v>
      </c>
      <c r="E14" s="111">
        <v>6330.69</v>
      </c>
      <c r="F14" s="111">
        <v>8900.49</v>
      </c>
      <c r="G14" s="169"/>
      <c r="H14" s="111">
        <v>8866.52</v>
      </c>
      <c r="I14" s="119">
        <f t="shared" si="0"/>
        <v>140.05613922021141</v>
      </c>
      <c r="J14" s="119">
        <f t="shared" si="1"/>
        <v>99.61833561972432</v>
      </c>
    </row>
    <row r="15" spans="1:11" ht="30" customHeight="1" x14ac:dyDescent="0.25">
      <c r="A15" s="203" t="s">
        <v>47</v>
      </c>
      <c r="B15" s="204"/>
      <c r="C15" s="205"/>
      <c r="D15" s="18" t="s">
        <v>48</v>
      </c>
      <c r="E15" s="111">
        <v>76004.460000000006</v>
      </c>
      <c r="F15" s="111">
        <v>88668.05</v>
      </c>
      <c r="G15" s="169"/>
      <c r="H15" s="111">
        <v>80162.33</v>
      </c>
      <c r="I15" s="119">
        <f t="shared" si="0"/>
        <v>105.47056054342075</v>
      </c>
      <c r="J15" s="119">
        <f t="shared" si="1"/>
        <v>90.40723236836719</v>
      </c>
    </row>
    <row r="16" spans="1:11" ht="30" customHeight="1" x14ac:dyDescent="0.25">
      <c r="A16" s="215">
        <v>32</v>
      </c>
      <c r="B16" s="215"/>
      <c r="C16" s="215"/>
      <c r="D16" s="14" t="s">
        <v>22</v>
      </c>
      <c r="E16" s="111">
        <v>62345.52</v>
      </c>
      <c r="F16" s="111">
        <v>72308.59</v>
      </c>
      <c r="G16" s="169"/>
      <c r="H16" s="111">
        <v>71438.55</v>
      </c>
      <c r="I16" s="119">
        <f t="shared" si="0"/>
        <v>114.58489719870812</v>
      </c>
      <c r="J16" s="119">
        <f t="shared" si="1"/>
        <v>98.796768129485031</v>
      </c>
    </row>
    <row r="17" spans="1:10" ht="30" customHeight="1" x14ac:dyDescent="0.25">
      <c r="A17" s="17">
        <v>34</v>
      </c>
      <c r="B17" s="16"/>
      <c r="C17" s="13"/>
      <c r="D17" s="9" t="s">
        <v>25</v>
      </c>
      <c r="E17" s="111">
        <v>1158.19</v>
      </c>
      <c r="F17" s="111">
        <v>2227.13</v>
      </c>
      <c r="G17" s="169"/>
      <c r="H17" s="111">
        <v>1292.5899999999999</v>
      </c>
      <c r="I17" s="119">
        <f t="shared" si="0"/>
        <v>111.60431362729774</v>
      </c>
      <c r="J17" s="119">
        <f t="shared" si="1"/>
        <v>58.038372254875107</v>
      </c>
    </row>
    <row r="18" spans="1:10" ht="30" customHeight="1" x14ac:dyDescent="0.25">
      <c r="A18" s="106">
        <v>3721</v>
      </c>
      <c r="B18" s="107"/>
      <c r="C18" s="108"/>
      <c r="D18" s="7" t="s">
        <v>126</v>
      </c>
      <c r="E18" s="114">
        <v>2026.54</v>
      </c>
      <c r="F18" s="113">
        <v>0</v>
      </c>
      <c r="G18" s="172"/>
      <c r="H18" s="114">
        <v>0</v>
      </c>
      <c r="I18" s="119">
        <f t="shared" si="0"/>
        <v>0</v>
      </c>
      <c r="J18" s="119">
        <v>0</v>
      </c>
    </row>
    <row r="19" spans="1:10" ht="30" customHeight="1" x14ac:dyDescent="0.25">
      <c r="A19" s="17">
        <v>42</v>
      </c>
      <c r="B19" s="16"/>
      <c r="C19" s="13"/>
      <c r="D19" s="10" t="s">
        <v>28</v>
      </c>
      <c r="E19" s="111">
        <v>10473.5</v>
      </c>
      <c r="F19" s="111">
        <v>14132.33</v>
      </c>
      <c r="G19" s="169"/>
      <c r="H19" s="111">
        <v>7431.19</v>
      </c>
      <c r="I19" s="119">
        <f t="shared" si="0"/>
        <v>70.952308206425741</v>
      </c>
      <c r="J19" s="119">
        <f t="shared" si="1"/>
        <v>52.582907418663453</v>
      </c>
    </row>
    <row r="20" spans="1:10" s="6" customFormat="1" ht="30" customHeight="1" x14ac:dyDescent="0.25">
      <c r="A20" s="194">
        <v>41</v>
      </c>
      <c r="B20" s="195"/>
      <c r="C20" s="196"/>
      <c r="D20" s="10" t="s">
        <v>130</v>
      </c>
      <c r="E20" s="111">
        <v>0</v>
      </c>
      <c r="F20" s="111">
        <v>312.5</v>
      </c>
      <c r="G20" s="169"/>
      <c r="H20" s="111">
        <v>312.5</v>
      </c>
      <c r="I20" s="121">
        <v>0</v>
      </c>
      <c r="J20" s="121">
        <f t="shared" si="1"/>
        <v>100</v>
      </c>
    </row>
    <row r="21" spans="1:10" s="6" customFormat="1" ht="30" customHeight="1" x14ac:dyDescent="0.25">
      <c r="A21" s="194">
        <v>45</v>
      </c>
      <c r="B21" s="195"/>
      <c r="C21" s="196"/>
      <c r="D21" s="197" t="s">
        <v>30</v>
      </c>
      <c r="E21" s="116">
        <v>0</v>
      </c>
      <c r="F21" s="116">
        <v>0</v>
      </c>
      <c r="G21" s="174"/>
      <c r="H21" s="116">
        <v>0</v>
      </c>
      <c r="I21" s="121">
        <v>0</v>
      </c>
      <c r="J21" s="121">
        <v>0</v>
      </c>
    </row>
    <row r="22" spans="1:10" ht="30" customHeight="1" x14ac:dyDescent="0.25">
      <c r="A22" s="17" t="s">
        <v>49</v>
      </c>
      <c r="B22" s="16"/>
      <c r="C22" s="13"/>
      <c r="D22" s="11" t="s">
        <v>50</v>
      </c>
      <c r="E22" s="111">
        <v>595021.07999999996</v>
      </c>
      <c r="F22" s="111">
        <v>636071.53</v>
      </c>
      <c r="G22" s="169"/>
      <c r="H22" s="111">
        <v>694161.38</v>
      </c>
      <c r="I22" s="119">
        <f t="shared" si="0"/>
        <v>116.6616449958378</v>
      </c>
      <c r="J22" s="119">
        <f t="shared" si="1"/>
        <v>109.13259708385313</v>
      </c>
    </row>
    <row r="23" spans="1:10" ht="30" customHeight="1" x14ac:dyDescent="0.25">
      <c r="A23" s="17">
        <v>31</v>
      </c>
      <c r="B23" s="16"/>
      <c r="C23" s="13"/>
      <c r="D23" s="4" t="s">
        <v>21</v>
      </c>
      <c r="E23" s="111">
        <v>553093.02</v>
      </c>
      <c r="F23" s="111">
        <v>589797.48</v>
      </c>
      <c r="G23" s="169"/>
      <c r="H23" s="111">
        <v>649736.41</v>
      </c>
      <c r="I23" s="119">
        <f t="shared" si="0"/>
        <v>117.4732615501096</v>
      </c>
      <c r="J23" s="119">
        <f t="shared" si="1"/>
        <v>110.16262904344727</v>
      </c>
    </row>
    <row r="24" spans="1:10" ht="30" customHeight="1" x14ac:dyDescent="0.25">
      <c r="A24" s="17">
        <v>32</v>
      </c>
      <c r="B24" s="16"/>
      <c r="C24" s="13"/>
      <c r="D24" s="14" t="s">
        <v>22</v>
      </c>
      <c r="E24" s="111">
        <v>41928.06</v>
      </c>
      <c r="F24" s="111">
        <v>46274.05</v>
      </c>
      <c r="G24" s="169"/>
      <c r="H24" s="111">
        <v>44424.97</v>
      </c>
      <c r="I24" s="119">
        <f t="shared" ref="I24" si="2">H24/E24*100</f>
        <v>105.95522425793133</v>
      </c>
      <c r="J24" s="119">
        <f t="shared" ref="J24:J26" si="3">H24/F24*100</f>
        <v>96.004067074310541</v>
      </c>
    </row>
    <row r="25" spans="1:10" ht="30" customHeight="1" x14ac:dyDescent="0.25">
      <c r="A25" s="15" t="s">
        <v>35</v>
      </c>
      <c r="B25" s="16"/>
      <c r="C25" s="13"/>
      <c r="D25" s="9" t="s">
        <v>68</v>
      </c>
      <c r="E25" s="111">
        <v>0</v>
      </c>
      <c r="F25" s="111">
        <v>1327.22</v>
      </c>
      <c r="G25" s="169"/>
      <c r="H25" s="111">
        <v>0</v>
      </c>
      <c r="I25" s="119">
        <v>0</v>
      </c>
      <c r="J25" s="119">
        <f t="shared" si="3"/>
        <v>0</v>
      </c>
    </row>
    <row r="26" spans="1:10" ht="30" customHeight="1" x14ac:dyDescent="0.25">
      <c r="A26" s="17">
        <v>32</v>
      </c>
      <c r="B26" s="16"/>
      <c r="C26" s="13"/>
      <c r="D26" s="14" t="s">
        <v>22</v>
      </c>
      <c r="E26" s="111">
        <v>0</v>
      </c>
      <c r="F26" s="111">
        <v>1327.22</v>
      </c>
      <c r="G26" s="169"/>
      <c r="H26" s="111">
        <v>0</v>
      </c>
      <c r="I26" s="119">
        <v>0</v>
      </c>
      <c r="J26" s="119">
        <f t="shared" si="3"/>
        <v>0</v>
      </c>
    </row>
    <row r="27" spans="1:10" ht="30" customHeight="1" x14ac:dyDescent="0.25">
      <c r="A27" s="15">
        <v>31956</v>
      </c>
      <c r="B27" s="16"/>
      <c r="C27" s="13"/>
      <c r="D27" s="19" t="s">
        <v>38</v>
      </c>
      <c r="E27" s="116"/>
      <c r="F27" s="174"/>
      <c r="G27" s="174"/>
      <c r="H27" s="174"/>
      <c r="I27" s="119"/>
      <c r="J27" s="119"/>
    </row>
    <row r="28" spans="1:10" ht="30" customHeight="1" x14ac:dyDescent="0.25">
      <c r="A28" s="212" t="s">
        <v>51</v>
      </c>
      <c r="B28" s="213"/>
      <c r="C28" s="214"/>
      <c r="D28" s="13" t="s">
        <v>52</v>
      </c>
      <c r="E28" s="111"/>
      <c r="F28" s="169"/>
      <c r="G28" s="169"/>
      <c r="H28" s="169"/>
      <c r="I28" s="119"/>
      <c r="J28" s="119"/>
    </row>
    <row r="29" spans="1:10" ht="30" customHeight="1" x14ac:dyDescent="0.25">
      <c r="A29" s="212" t="s">
        <v>53</v>
      </c>
      <c r="B29" s="213"/>
      <c r="C29" s="214"/>
      <c r="D29" s="13" t="s">
        <v>54</v>
      </c>
      <c r="E29" s="111">
        <v>58531</v>
      </c>
      <c r="F29" s="111">
        <v>59367</v>
      </c>
      <c r="G29" s="174"/>
      <c r="H29" s="111">
        <v>59367</v>
      </c>
      <c r="I29" s="119">
        <f t="shared" ref="I29:I46" si="4">H29/E29*100</f>
        <v>101.4283029505732</v>
      </c>
      <c r="J29" s="119">
        <f t="shared" ref="J29:J42" si="5">H29/F29*100</f>
        <v>100</v>
      </c>
    </row>
    <row r="30" spans="1:10" ht="30" customHeight="1" x14ac:dyDescent="0.25">
      <c r="A30" s="212" t="s">
        <v>55</v>
      </c>
      <c r="B30" s="213"/>
      <c r="C30" s="214"/>
      <c r="D30" s="13" t="s">
        <v>56</v>
      </c>
      <c r="E30" s="111">
        <v>58531</v>
      </c>
      <c r="F30" s="111">
        <v>59367</v>
      </c>
      <c r="G30" s="169"/>
      <c r="H30" s="111">
        <v>59367</v>
      </c>
      <c r="I30" s="119">
        <f t="shared" si="4"/>
        <v>101.4283029505732</v>
      </c>
      <c r="J30" s="119">
        <f t="shared" si="5"/>
        <v>100</v>
      </c>
    </row>
    <row r="31" spans="1:10" ht="30" customHeight="1" x14ac:dyDescent="0.25">
      <c r="A31" s="17" t="s">
        <v>34</v>
      </c>
      <c r="B31" s="20"/>
      <c r="C31" s="18"/>
      <c r="D31" s="8" t="s">
        <v>57</v>
      </c>
      <c r="E31" s="111">
        <v>58531</v>
      </c>
      <c r="F31" s="111">
        <v>59367</v>
      </c>
      <c r="G31" s="169"/>
      <c r="H31" s="111">
        <v>59367</v>
      </c>
      <c r="I31" s="119">
        <f t="shared" si="4"/>
        <v>101.4283029505732</v>
      </c>
      <c r="J31" s="119">
        <f t="shared" si="5"/>
        <v>100</v>
      </c>
    </row>
    <row r="32" spans="1:10" ht="30" customHeight="1" x14ac:dyDescent="0.25">
      <c r="A32" s="17">
        <v>32</v>
      </c>
      <c r="B32" s="20"/>
      <c r="C32" s="18"/>
      <c r="D32" s="14" t="s">
        <v>22</v>
      </c>
      <c r="E32" s="111">
        <v>58531</v>
      </c>
      <c r="F32" s="111">
        <v>53660.88</v>
      </c>
      <c r="G32" s="169"/>
      <c r="H32" s="111">
        <v>53660.88</v>
      </c>
      <c r="I32" s="119">
        <f t="shared" si="4"/>
        <v>91.679417744443114</v>
      </c>
      <c r="J32" s="119">
        <f t="shared" si="5"/>
        <v>100</v>
      </c>
    </row>
    <row r="33" spans="1:10" ht="30" customHeight="1" x14ac:dyDescent="0.25">
      <c r="A33" s="194">
        <v>42</v>
      </c>
      <c r="B33" s="16"/>
      <c r="C33" s="13"/>
      <c r="D33" s="10" t="s">
        <v>28</v>
      </c>
      <c r="E33" s="111">
        <v>0</v>
      </c>
      <c r="F33" s="111">
        <v>5706.12</v>
      </c>
      <c r="G33" s="169"/>
      <c r="H33" s="111">
        <v>5706.12</v>
      </c>
      <c r="I33" s="119">
        <v>0</v>
      </c>
      <c r="J33" s="119">
        <v>0</v>
      </c>
    </row>
    <row r="34" spans="1:10" ht="30" customHeight="1" x14ac:dyDescent="0.25">
      <c r="A34" s="212" t="s">
        <v>58</v>
      </c>
      <c r="B34" s="213"/>
      <c r="C34" s="214"/>
      <c r="D34" s="13" t="s">
        <v>54</v>
      </c>
      <c r="E34" s="112">
        <v>56101.47</v>
      </c>
      <c r="F34" s="112">
        <v>55308</v>
      </c>
      <c r="G34" s="169"/>
      <c r="H34" s="112">
        <v>55299</v>
      </c>
      <c r="I34" s="119">
        <f t="shared" si="4"/>
        <v>98.56960967332941</v>
      </c>
      <c r="J34" s="119">
        <f t="shared" si="5"/>
        <v>99.983727489694076</v>
      </c>
    </row>
    <row r="35" spans="1:10" ht="30" customHeight="1" x14ac:dyDescent="0.25">
      <c r="A35" s="212" t="s">
        <v>43</v>
      </c>
      <c r="B35" s="213"/>
      <c r="C35" s="214"/>
      <c r="D35" s="13" t="s">
        <v>42</v>
      </c>
      <c r="E35" s="112">
        <v>51380.47</v>
      </c>
      <c r="F35" s="112">
        <v>50221</v>
      </c>
      <c r="G35" s="174"/>
      <c r="H35" s="111">
        <v>50221</v>
      </c>
      <c r="I35" s="119">
        <f t="shared" si="4"/>
        <v>97.743364356145435</v>
      </c>
      <c r="J35" s="119">
        <f t="shared" si="5"/>
        <v>100</v>
      </c>
    </row>
    <row r="36" spans="1:10" ht="30" customHeight="1" x14ac:dyDescent="0.25">
      <c r="A36" s="17" t="s">
        <v>34</v>
      </c>
      <c r="B36" s="20"/>
      <c r="C36" s="18"/>
      <c r="D36" s="8" t="s">
        <v>57</v>
      </c>
      <c r="E36" s="111">
        <v>51380.47</v>
      </c>
      <c r="F36" s="112">
        <v>50221</v>
      </c>
      <c r="G36" s="174"/>
      <c r="H36" s="111">
        <v>50221</v>
      </c>
      <c r="I36" s="119">
        <f t="shared" si="4"/>
        <v>97.743364356145435</v>
      </c>
      <c r="J36" s="119">
        <f t="shared" si="5"/>
        <v>100</v>
      </c>
    </row>
    <row r="37" spans="1:10" s="6" customFormat="1" ht="30" customHeight="1" x14ac:dyDescent="0.25">
      <c r="A37" s="194">
        <v>32</v>
      </c>
      <c r="B37" s="195"/>
      <c r="C37" s="196"/>
      <c r="D37" s="14" t="s">
        <v>22</v>
      </c>
      <c r="E37" s="111">
        <v>51380.47</v>
      </c>
      <c r="F37" s="111">
        <v>50221</v>
      </c>
      <c r="G37" s="169"/>
      <c r="H37" s="111">
        <v>50221</v>
      </c>
      <c r="I37" s="121">
        <f t="shared" si="4"/>
        <v>97.743364356145435</v>
      </c>
      <c r="J37" s="121">
        <f t="shared" si="5"/>
        <v>100</v>
      </c>
    </row>
    <row r="38" spans="1:10" ht="30" customHeight="1" x14ac:dyDescent="0.25">
      <c r="A38" s="212" t="s">
        <v>59</v>
      </c>
      <c r="B38" s="213"/>
      <c r="C38" s="214"/>
      <c r="D38" s="13" t="s">
        <v>60</v>
      </c>
      <c r="E38" s="111">
        <v>4721</v>
      </c>
      <c r="F38" s="112">
        <v>5087</v>
      </c>
      <c r="G38" s="174"/>
      <c r="H38" s="111">
        <v>5078</v>
      </c>
      <c r="I38" s="119">
        <f t="shared" si="4"/>
        <v>107.56195721245498</v>
      </c>
      <c r="J38" s="119">
        <f t="shared" si="5"/>
        <v>99.823078435227046</v>
      </c>
    </row>
    <row r="39" spans="1:10" ht="30" customHeight="1" x14ac:dyDescent="0.25">
      <c r="A39" s="17" t="s">
        <v>34</v>
      </c>
      <c r="B39" s="20"/>
      <c r="C39" s="18"/>
      <c r="D39" s="18" t="s">
        <v>57</v>
      </c>
      <c r="E39" s="111">
        <v>4721</v>
      </c>
      <c r="F39" s="111">
        <v>5087</v>
      </c>
      <c r="G39" s="169"/>
      <c r="H39" s="111">
        <v>5078</v>
      </c>
      <c r="I39" s="119">
        <f t="shared" si="4"/>
        <v>107.56195721245498</v>
      </c>
      <c r="J39" s="119">
        <f t="shared" si="5"/>
        <v>99.823078435227046</v>
      </c>
    </row>
    <row r="40" spans="1:10" ht="30" customHeight="1" x14ac:dyDescent="0.25">
      <c r="A40" s="17">
        <v>32</v>
      </c>
      <c r="B40" s="16"/>
      <c r="C40" s="13"/>
      <c r="D40" s="14" t="s">
        <v>22</v>
      </c>
      <c r="E40" s="111">
        <v>4721</v>
      </c>
      <c r="F40" s="111">
        <v>5087</v>
      </c>
      <c r="G40" s="169"/>
      <c r="H40" s="111">
        <v>5078</v>
      </c>
      <c r="I40" s="119">
        <f t="shared" si="4"/>
        <v>107.56195721245498</v>
      </c>
      <c r="J40" s="119">
        <f t="shared" si="5"/>
        <v>99.823078435227046</v>
      </c>
    </row>
    <row r="41" spans="1:10" ht="30" customHeight="1" x14ac:dyDescent="0.25">
      <c r="A41" s="48">
        <v>45</v>
      </c>
      <c r="B41" s="49"/>
      <c r="C41" s="50"/>
      <c r="D41" s="19" t="s">
        <v>29</v>
      </c>
      <c r="E41" s="117">
        <v>0</v>
      </c>
      <c r="F41" s="117">
        <v>0</v>
      </c>
      <c r="G41" s="171"/>
      <c r="H41" s="117">
        <v>0</v>
      </c>
      <c r="I41" s="119">
        <v>0</v>
      </c>
      <c r="J41" s="119">
        <v>0</v>
      </c>
    </row>
    <row r="42" spans="1:10" s="6" customFormat="1" ht="30" customHeight="1" x14ac:dyDescent="0.25">
      <c r="A42" s="203" t="s">
        <v>61</v>
      </c>
      <c r="B42" s="204"/>
      <c r="C42" s="205"/>
      <c r="D42" s="21" t="s">
        <v>62</v>
      </c>
      <c r="E42" s="116">
        <v>37478.69</v>
      </c>
      <c r="F42" s="116">
        <v>300</v>
      </c>
      <c r="G42" s="174"/>
      <c r="H42" s="116">
        <v>24973.96</v>
      </c>
      <c r="I42" s="119">
        <f t="shared" si="4"/>
        <v>66.635093168944806</v>
      </c>
      <c r="J42" s="119">
        <f t="shared" si="5"/>
        <v>8324.6533333333336</v>
      </c>
    </row>
    <row r="43" spans="1:10" s="6" customFormat="1" ht="30" customHeight="1" x14ac:dyDescent="0.25">
      <c r="A43" s="203" t="s">
        <v>103</v>
      </c>
      <c r="B43" s="204"/>
      <c r="C43" s="205"/>
      <c r="D43" s="21" t="s">
        <v>64</v>
      </c>
      <c r="E43" s="116">
        <v>100</v>
      </c>
      <c r="F43" s="116">
        <v>0</v>
      </c>
      <c r="G43" s="174"/>
      <c r="H43" s="116">
        <v>750</v>
      </c>
      <c r="I43" s="119">
        <f t="shared" si="4"/>
        <v>750</v>
      </c>
      <c r="J43" s="119">
        <v>0</v>
      </c>
    </row>
    <row r="44" spans="1:10" ht="30" customHeight="1" x14ac:dyDescent="0.25">
      <c r="A44" s="212" t="s">
        <v>104</v>
      </c>
      <c r="B44" s="213"/>
      <c r="C44" s="214"/>
      <c r="D44" s="19" t="s">
        <v>105</v>
      </c>
      <c r="E44" s="116">
        <v>100</v>
      </c>
      <c r="F44" s="115">
        <v>0</v>
      </c>
      <c r="G44" s="173"/>
      <c r="H44" s="116">
        <v>0</v>
      </c>
      <c r="I44" s="119">
        <f t="shared" si="4"/>
        <v>0</v>
      </c>
      <c r="J44" s="119">
        <v>0</v>
      </c>
    </row>
    <row r="45" spans="1:10" ht="30" customHeight="1" x14ac:dyDescent="0.25">
      <c r="A45" s="17" t="s">
        <v>66</v>
      </c>
      <c r="B45" s="16"/>
      <c r="C45" s="13"/>
      <c r="D45" s="21" t="s">
        <v>67</v>
      </c>
      <c r="E45" s="116">
        <v>100</v>
      </c>
      <c r="F45" s="116">
        <v>0</v>
      </c>
      <c r="G45" s="174"/>
      <c r="H45" s="116">
        <v>0</v>
      </c>
      <c r="I45" s="119">
        <f t="shared" si="4"/>
        <v>0</v>
      </c>
      <c r="J45" s="119">
        <v>0</v>
      </c>
    </row>
    <row r="46" spans="1:10" ht="30" customHeight="1" x14ac:dyDescent="0.25">
      <c r="A46" s="106">
        <v>32</v>
      </c>
      <c r="B46" s="107"/>
      <c r="C46" s="108"/>
      <c r="D46" s="19" t="s">
        <v>106</v>
      </c>
      <c r="E46" s="115">
        <v>100</v>
      </c>
      <c r="F46" s="115">
        <v>0</v>
      </c>
      <c r="G46" s="173"/>
      <c r="H46" s="115">
        <v>0</v>
      </c>
      <c r="I46" s="119">
        <f t="shared" si="4"/>
        <v>0</v>
      </c>
      <c r="J46" s="119">
        <v>0</v>
      </c>
    </row>
    <row r="47" spans="1:10" ht="30" customHeight="1" x14ac:dyDescent="0.25">
      <c r="A47" s="219" t="s">
        <v>139</v>
      </c>
      <c r="B47" s="220"/>
      <c r="C47" s="221"/>
      <c r="D47" s="19" t="s">
        <v>140</v>
      </c>
      <c r="E47" s="115">
        <v>0</v>
      </c>
      <c r="F47" s="115">
        <v>0</v>
      </c>
      <c r="G47" s="173"/>
      <c r="H47" s="115">
        <v>750</v>
      </c>
      <c r="I47" s="119">
        <v>0</v>
      </c>
      <c r="J47" s="119">
        <v>0</v>
      </c>
    </row>
    <row r="48" spans="1:10" s="6" customFormat="1" ht="30" customHeight="1" x14ac:dyDescent="0.25">
      <c r="A48" s="166" t="s">
        <v>66</v>
      </c>
      <c r="B48" s="167"/>
      <c r="C48" s="168"/>
      <c r="D48" s="21" t="s">
        <v>67</v>
      </c>
      <c r="E48" s="116">
        <v>0</v>
      </c>
      <c r="F48" s="116">
        <v>0</v>
      </c>
      <c r="G48" s="174"/>
      <c r="H48" s="116">
        <v>750</v>
      </c>
      <c r="I48" s="119">
        <v>0</v>
      </c>
      <c r="J48" s="119">
        <v>0</v>
      </c>
    </row>
    <row r="49" spans="1:10" ht="30" customHeight="1" x14ac:dyDescent="0.25">
      <c r="A49" s="163">
        <v>32</v>
      </c>
      <c r="B49" s="164"/>
      <c r="C49" s="165"/>
      <c r="D49" s="19" t="s">
        <v>24</v>
      </c>
      <c r="E49" s="115">
        <v>0</v>
      </c>
      <c r="F49" s="115">
        <v>0</v>
      </c>
      <c r="G49" s="173"/>
      <c r="H49" s="115">
        <v>750</v>
      </c>
      <c r="I49" s="119">
        <v>0</v>
      </c>
      <c r="J49" s="119">
        <v>0</v>
      </c>
    </row>
    <row r="50" spans="1:10" s="178" customFormat="1" ht="30" customHeight="1" x14ac:dyDescent="0.25">
      <c r="A50" s="179" t="s">
        <v>107</v>
      </c>
      <c r="B50" s="180"/>
      <c r="C50" s="181"/>
      <c r="D50" s="21" t="s">
        <v>108</v>
      </c>
      <c r="E50" s="116">
        <v>11762.44</v>
      </c>
      <c r="F50" s="116">
        <v>300</v>
      </c>
      <c r="G50" s="116"/>
      <c r="H50" s="116">
        <v>595.21</v>
      </c>
      <c r="I50" s="116">
        <v>0</v>
      </c>
      <c r="J50" s="116">
        <v>0</v>
      </c>
    </row>
    <row r="51" spans="1:10" ht="45.75" customHeight="1" x14ac:dyDescent="0.25">
      <c r="A51" s="106" t="s">
        <v>112</v>
      </c>
      <c r="B51" s="107"/>
      <c r="C51" s="108"/>
      <c r="D51" s="19" t="s">
        <v>109</v>
      </c>
      <c r="E51" s="115">
        <v>11762.44</v>
      </c>
      <c r="F51" s="115">
        <v>0</v>
      </c>
      <c r="G51" s="173"/>
      <c r="H51" s="115">
        <v>0</v>
      </c>
      <c r="I51" s="119">
        <v>0</v>
      </c>
      <c r="J51" s="119">
        <v>0</v>
      </c>
    </row>
    <row r="52" spans="1:10" ht="33" customHeight="1" x14ac:dyDescent="0.25">
      <c r="A52" s="103" t="s">
        <v>66</v>
      </c>
      <c r="B52" s="107"/>
      <c r="C52" s="108"/>
      <c r="D52" s="21" t="s">
        <v>67</v>
      </c>
      <c r="E52" s="116">
        <v>11762.44</v>
      </c>
      <c r="F52" s="116">
        <v>0</v>
      </c>
      <c r="G52" s="174"/>
      <c r="H52" s="116">
        <v>0</v>
      </c>
      <c r="I52" s="119">
        <v>0</v>
      </c>
      <c r="J52" s="119">
        <v>0</v>
      </c>
    </row>
    <row r="53" spans="1:10" ht="33" customHeight="1" x14ac:dyDescent="0.25">
      <c r="A53" s="106">
        <v>42</v>
      </c>
      <c r="B53" s="107"/>
      <c r="C53" s="108"/>
      <c r="D53" s="19" t="s">
        <v>110</v>
      </c>
      <c r="E53" s="115">
        <v>11762.44</v>
      </c>
      <c r="F53" s="115">
        <v>0</v>
      </c>
      <c r="G53" s="173"/>
      <c r="H53" s="115">
        <v>0</v>
      </c>
      <c r="I53" s="119">
        <v>0</v>
      </c>
      <c r="J53" s="119">
        <v>0</v>
      </c>
    </row>
    <row r="54" spans="1:10" ht="49.5" customHeight="1" x14ac:dyDescent="0.25">
      <c r="A54" s="106" t="s">
        <v>111</v>
      </c>
      <c r="B54" s="107"/>
      <c r="C54" s="108"/>
      <c r="D54" s="19" t="s">
        <v>116</v>
      </c>
      <c r="E54" s="115">
        <v>500</v>
      </c>
      <c r="F54" s="115">
        <v>300</v>
      </c>
      <c r="G54" s="173"/>
      <c r="H54" s="115">
        <v>595.21</v>
      </c>
      <c r="I54" s="119">
        <v>0</v>
      </c>
      <c r="J54" s="119">
        <f>H54/F54*100</f>
        <v>198.40333333333336</v>
      </c>
    </row>
    <row r="55" spans="1:10" ht="31.5" customHeight="1" x14ac:dyDescent="0.25">
      <c r="A55" s="103" t="s">
        <v>66</v>
      </c>
      <c r="B55" s="107"/>
      <c r="C55" s="108"/>
      <c r="D55" s="21" t="s">
        <v>67</v>
      </c>
      <c r="E55" s="116">
        <v>500</v>
      </c>
      <c r="F55" s="115">
        <v>300</v>
      </c>
      <c r="G55" s="174"/>
      <c r="H55" s="115">
        <v>595.21</v>
      </c>
      <c r="I55" s="119">
        <v>0</v>
      </c>
      <c r="J55" s="119">
        <f t="shared" ref="J55:J72" si="6">H55/F55*100</f>
        <v>198.40333333333336</v>
      </c>
    </row>
    <row r="56" spans="1:10" ht="31.5" customHeight="1" x14ac:dyDescent="0.25">
      <c r="A56" s="106">
        <v>42</v>
      </c>
      <c r="B56" s="107"/>
      <c r="C56" s="108"/>
      <c r="D56" s="19" t="s">
        <v>113</v>
      </c>
      <c r="E56" s="115">
        <v>500</v>
      </c>
      <c r="F56" s="115">
        <v>300</v>
      </c>
      <c r="G56" s="173"/>
      <c r="H56" s="115">
        <v>595.21</v>
      </c>
      <c r="I56" s="119">
        <v>0</v>
      </c>
      <c r="J56" s="119">
        <f t="shared" si="6"/>
        <v>198.40333333333336</v>
      </c>
    </row>
    <row r="57" spans="1:10" s="6" customFormat="1" ht="31.5" customHeight="1" x14ac:dyDescent="0.25">
      <c r="A57" s="166" t="s">
        <v>63</v>
      </c>
      <c r="B57" s="167"/>
      <c r="C57" s="168"/>
      <c r="D57" s="21" t="s">
        <v>65</v>
      </c>
      <c r="E57" s="116">
        <v>25616.25</v>
      </c>
      <c r="F57" s="116">
        <v>0</v>
      </c>
      <c r="G57" s="174"/>
      <c r="H57" s="116">
        <v>23628.75</v>
      </c>
      <c r="I57" s="121">
        <f t="shared" ref="I57:I65" si="7">H57/E57*100</f>
        <v>92.241253110818334</v>
      </c>
      <c r="J57" s="119">
        <v>0</v>
      </c>
    </row>
    <row r="58" spans="1:10" ht="31.5" customHeight="1" x14ac:dyDescent="0.25">
      <c r="A58" s="106" t="s">
        <v>114</v>
      </c>
      <c r="B58" s="107"/>
      <c r="C58" s="108"/>
      <c r="D58" s="19" t="s">
        <v>115</v>
      </c>
      <c r="E58" s="115">
        <v>25616.25</v>
      </c>
      <c r="F58" s="115">
        <v>0</v>
      </c>
      <c r="G58" s="173"/>
      <c r="H58" s="115">
        <v>23628.75</v>
      </c>
      <c r="I58" s="119">
        <f t="shared" si="7"/>
        <v>92.241253110818334</v>
      </c>
      <c r="J58" s="119">
        <v>0</v>
      </c>
    </row>
    <row r="59" spans="1:10" ht="19.5" customHeight="1" x14ac:dyDescent="0.25">
      <c r="A59" s="103" t="s">
        <v>66</v>
      </c>
      <c r="B59" s="107"/>
      <c r="C59" s="108"/>
      <c r="D59" s="21" t="s">
        <v>67</v>
      </c>
      <c r="E59" s="116">
        <v>25616.25</v>
      </c>
      <c r="F59" s="116">
        <v>0</v>
      </c>
      <c r="G59" s="174"/>
      <c r="H59" s="115">
        <v>23628.75</v>
      </c>
      <c r="I59" s="119">
        <f t="shared" si="7"/>
        <v>92.241253110818334</v>
      </c>
      <c r="J59" s="119">
        <v>0</v>
      </c>
    </row>
    <row r="60" spans="1:10" ht="30" customHeight="1" x14ac:dyDescent="0.25">
      <c r="A60" s="15">
        <v>32</v>
      </c>
      <c r="B60" s="16"/>
      <c r="C60" s="13"/>
      <c r="D60" s="5" t="s">
        <v>23</v>
      </c>
      <c r="E60" s="115">
        <v>25616.25</v>
      </c>
      <c r="F60" s="115">
        <v>0</v>
      </c>
      <c r="G60" s="173"/>
      <c r="H60" s="115">
        <v>23628.75</v>
      </c>
      <c r="I60" s="119">
        <f t="shared" si="7"/>
        <v>92.241253110818334</v>
      </c>
      <c r="J60" s="119">
        <v>0</v>
      </c>
    </row>
    <row r="61" spans="1:10" ht="30" customHeight="1" x14ac:dyDescent="0.25">
      <c r="A61" s="106" t="s">
        <v>119</v>
      </c>
      <c r="B61" s="107"/>
      <c r="C61" s="108"/>
      <c r="D61" s="19" t="s">
        <v>120</v>
      </c>
      <c r="E61" s="115">
        <v>162.13</v>
      </c>
      <c r="F61" s="112">
        <v>0</v>
      </c>
      <c r="G61" s="170"/>
      <c r="H61" s="115">
        <v>0</v>
      </c>
      <c r="I61" s="119">
        <f t="shared" si="7"/>
        <v>0</v>
      </c>
      <c r="J61" s="119">
        <v>0</v>
      </c>
    </row>
    <row r="62" spans="1:10" ht="30" customHeight="1" x14ac:dyDescent="0.25">
      <c r="A62" s="106" t="s">
        <v>121</v>
      </c>
      <c r="B62" s="107"/>
      <c r="C62" s="108"/>
      <c r="D62" s="19" t="s">
        <v>120</v>
      </c>
      <c r="E62" s="115">
        <v>162.13</v>
      </c>
      <c r="F62" s="112">
        <v>0</v>
      </c>
      <c r="G62" s="170"/>
      <c r="H62" s="115">
        <v>0</v>
      </c>
      <c r="I62" s="119">
        <f t="shared" si="7"/>
        <v>0</v>
      </c>
      <c r="J62" s="119">
        <v>0</v>
      </c>
    </row>
    <row r="63" spans="1:10" ht="51" customHeight="1" x14ac:dyDescent="0.25">
      <c r="A63" s="106" t="s">
        <v>122</v>
      </c>
      <c r="B63" s="107"/>
      <c r="C63" s="108"/>
      <c r="D63" s="19" t="s">
        <v>123</v>
      </c>
      <c r="E63" s="115">
        <v>162.13</v>
      </c>
      <c r="F63" s="112">
        <v>0</v>
      </c>
      <c r="G63" s="170"/>
      <c r="H63" s="115">
        <v>0</v>
      </c>
      <c r="I63" s="119">
        <f t="shared" si="7"/>
        <v>0</v>
      </c>
      <c r="J63" s="119">
        <v>0</v>
      </c>
    </row>
    <row r="64" spans="1:10" ht="20.25" customHeight="1" x14ac:dyDescent="0.25">
      <c r="A64" s="103" t="s">
        <v>124</v>
      </c>
      <c r="B64" s="104"/>
      <c r="C64" s="105"/>
      <c r="D64" s="21" t="s">
        <v>125</v>
      </c>
      <c r="E64" s="116">
        <v>162.13</v>
      </c>
      <c r="F64" s="111">
        <v>0</v>
      </c>
      <c r="G64" s="169"/>
      <c r="H64" s="116">
        <v>0</v>
      </c>
      <c r="I64" s="119">
        <f t="shared" si="7"/>
        <v>0</v>
      </c>
      <c r="J64" s="119">
        <v>0</v>
      </c>
    </row>
    <row r="65" spans="1:10" ht="20.25" customHeight="1" x14ac:dyDescent="0.25">
      <c r="A65" s="106">
        <v>32</v>
      </c>
      <c r="B65" s="107"/>
      <c r="C65" s="108"/>
      <c r="D65" s="19" t="s">
        <v>46</v>
      </c>
      <c r="E65" s="116">
        <v>162.13</v>
      </c>
      <c r="F65" s="112">
        <v>0</v>
      </c>
      <c r="G65" s="170"/>
      <c r="H65" s="116">
        <v>0</v>
      </c>
      <c r="I65" s="119">
        <f t="shared" si="7"/>
        <v>0</v>
      </c>
      <c r="J65" s="119">
        <v>0</v>
      </c>
    </row>
    <row r="66" spans="1:10" s="6" customFormat="1" ht="30.75" customHeight="1" x14ac:dyDescent="0.25">
      <c r="A66" s="166" t="s">
        <v>134</v>
      </c>
      <c r="B66" s="167"/>
      <c r="C66" s="168"/>
      <c r="D66" s="21" t="s">
        <v>135</v>
      </c>
      <c r="E66" s="116">
        <v>0</v>
      </c>
      <c r="F66" s="111">
        <v>150000</v>
      </c>
      <c r="G66" s="169"/>
      <c r="H66" s="116">
        <v>0</v>
      </c>
      <c r="I66" s="119">
        <v>0</v>
      </c>
      <c r="J66" s="119">
        <f t="shared" si="6"/>
        <v>0</v>
      </c>
    </row>
    <row r="67" spans="1:10" s="6" customFormat="1" ht="32.25" customHeight="1" x14ac:dyDescent="0.25">
      <c r="A67" s="203" t="s">
        <v>51</v>
      </c>
      <c r="B67" s="204"/>
      <c r="C67" s="205"/>
      <c r="D67" s="21" t="s">
        <v>52</v>
      </c>
      <c r="E67" s="116">
        <v>0</v>
      </c>
      <c r="F67" s="111">
        <v>150000</v>
      </c>
      <c r="G67" s="169"/>
      <c r="H67" s="116">
        <v>0</v>
      </c>
      <c r="I67" s="119">
        <v>0</v>
      </c>
      <c r="J67" s="119">
        <f t="shared" si="6"/>
        <v>0</v>
      </c>
    </row>
    <row r="68" spans="1:10" s="6" customFormat="1" ht="30" customHeight="1" x14ac:dyDescent="0.25">
      <c r="A68" s="216" t="s">
        <v>131</v>
      </c>
      <c r="B68" s="217"/>
      <c r="C68" s="218"/>
      <c r="D68" s="21" t="s">
        <v>132</v>
      </c>
      <c r="E68" s="111">
        <v>0</v>
      </c>
      <c r="F68" s="111">
        <v>150000</v>
      </c>
      <c r="G68" s="169"/>
      <c r="H68" s="116">
        <v>0</v>
      </c>
      <c r="I68" s="119">
        <v>0</v>
      </c>
      <c r="J68" s="119">
        <f t="shared" si="6"/>
        <v>0</v>
      </c>
    </row>
    <row r="69" spans="1:10" s="178" customFormat="1" ht="17.25" customHeight="1" x14ac:dyDescent="0.25">
      <c r="A69" s="175" t="s">
        <v>133</v>
      </c>
      <c r="B69" s="176"/>
      <c r="C69" s="177"/>
      <c r="D69" s="21" t="s">
        <v>67</v>
      </c>
      <c r="E69" s="111">
        <v>0</v>
      </c>
      <c r="F69" s="111">
        <v>150000</v>
      </c>
      <c r="G69" s="111"/>
      <c r="H69" s="116">
        <v>0</v>
      </c>
      <c r="I69" s="119">
        <v>0</v>
      </c>
      <c r="J69" s="119">
        <f t="shared" si="6"/>
        <v>0</v>
      </c>
    </row>
    <row r="70" spans="1:10" s="178" customFormat="1" ht="17.25" customHeight="1" x14ac:dyDescent="0.25">
      <c r="A70" s="175" t="s">
        <v>136</v>
      </c>
      <c r="B70" s="176"/>
      <c r="C70" s="177"/>
      <c r="D70" s="21" t="s">
        <v>67</v>
      </c>
      <c r="E70" s="111">
        <v>0</v>
      </c>
      <c r="F70" s="111">
        <v>150000</v>
      </c>
      <c r="G70" s="111"/>
      <c r="H70" s="116">
        <v>0</v>
      </c>
      <c r="I70" s="119">
        <v>0</v>
      </c>
      <c r="J70" s="119">
        <v>0</v>
      </c>
    </row>
    <row r="71" spans="1:10" ht="30" customHeight="1" x14ac:dyDescent="0.25">
      <c r="A71" s="166">
        <v>4</v>
      </c>
      <c r="B71" s="167"/>
      <c r="C71" s="168"/>
      <c r="D71" s="21" t="s">
        <v>27</v>
      </c>
      <c r="E71" s="116">
        <v>0</v>
      </c>
      <c r="F71" s="111">
        <v>150000</v>
      </c>
      <c r="G71" s="169"/>
      <c r="H71" s="115">
        <v>0</v>
      </c>
      <c r="I71" s="119">
        <v>0</v>
      </c>
      <c r="J71" s="119">
        <f t="shared" si="6"/>
        <v>0</v>
      </c>
    </row>
    <row r="72" spans="1:10" ht="30" customHeight="1" x14ac:dyDescent="0.25">
      <c r="A72" s="166">
        <v>45</v>
      </c>
      <c r="B72" s="167"/>
      <c r="C72" s="168"/>
      <c r="D72" s="21" t="s">
        <v>29</v>
      </c>
      <c r="E72" s="116">
        <v>0</v>
      </c>
      <c r="F72" s="111">
        <v>150000</v>
      </c>
      <c r="G72" s="169"/>
      <c r="H72" s="115">
        <v>0</v>
      </c>
      <c r="I72" s="119">
        <v>0</v>
      </c>
      <c r="J72" s="119">
        <f t="shared" si="6"/>
        <v>0</v>
      </c>
    </row>
    <row r="73" spans="1:10" ht="30" customHeight="1" x14ac:dyDescent="0.25">
      <c r="A73" s="106" t="s">
        <v>117</v>
      </c>
      <c r="B73" s="107"/>
      <c r="C73" s="108"/>
      <c r="D73" s="19" t="s">
        <v>118</v>
      </c>
      <c r="E73" s="115">
        <v>0</v>
      </c>
      <c r="F73" s="112">
        <v>0</v>
      </c>
      <c r="G73" s="170"/>
      <c r="H73" s="115">
        <v>0</v>
      </c>
      <c r="I73" s="119">
        <v>0</v>
      </c>
      <c r="J73" s="119">
        <v>0</v>
      </c>
    </row>
    <row r="74" spans="1:10" ht="30" customHeight="1" x14ac:dyDescent="0.25">
      <c r="A74" s="103">
        <v>4</v>
      </c>
      <c r="B74" s="104"/>
      <c r="C74" s="105"/>
      <c r="D74" s="21" t="s">
        <v>27</v>
      </c>
      <c r="E74" s="115">
        <v>0</v>
      </c>
      <c r="F74" s="111">
        <v>0</v>
      </c>
      <c r="G74" s="169"/>
      <c r="H74" s="115">
        <v>0</v>
      </c>
      <c r="I74" s="119">
        <v>0</v>
      </c>
      <c r="J74" s="119">
        <v>0</v>
      </c>
    </row>
    <row r="76" spans="1:10" x14ac:dyDescent="0.25">
      <c r="A76" s="198" t="s">
        <v>146</v>
      </c>
      <c r="B76" s="152"/>
      <c r="C76" s="152"/>
      <c r="D76" s="152"/>
    </row>
    <row r="77" spans="1:10" x14ac:dyDescent="0.25">
      <c r="A77" s="198" t="s">
        <v>147</v>
      </c>
      <c r="B77" s="152"/>
      <c r="C77" s="152"/>
      <c r="D77" s="152"/>
      <c r="E77" t="s">
        <v>32</v>
      </c>
      <c r="H77" t="s">
        <v>33</v>
      </c>
    </row>
    <row r="78" spans="1:10" x14ac:dyDescent="0.25">
      <c r="A78" s="198" t="s">
        <v>149</v>
      </c>
      <c r="B78" s="152"/>
      <c r="C78" s="152"/>
      <c r="D78" s="152"/>
      <c r="G78" t="s">
        <v>31</v>
      </c>
    </row>
  </sheetData>
  <mergeCells count="24">
    <mergeCell ref="A67:C67"/>
    <mergeCell ref="A68:C68"/>
    <mergeCell ref="A47:C47"/>
    <mergeCell ref="A44:C44"/>
    <mergeCell ref="A16:C16"/>
    <mergeCell ref="A28:C28"/>
    <mergeCell ref="A29:C29"/>
    <mergeCell ref="A30:C30"/>
    <mergeCell ref="A34:C34"/>
    <mergeCell ref="A35:C35"/>
    <mergeCell ref="A38:C38"/>
    <mergeCell ref="A42:C42"/>
    <mergeCell ref="A43:C43"/>
    <mergeCell ref="A15:C15"/>
    <mergeCell ref="A1:I1"/>
    <mergeCell ref="A3:I3"/>
    <mergeCell ref="A5:D5"/>
    <mergeCell ref="A6:D6"/>
    <mergeCell ref="A7:C7"/>
    <mergeCell ref="A8:C8"/>
    <mergeCell ref="A9:C9"/>
    <mergeCell ref="A10:C10"/>
    <mergeCell ref="A11:C11"/>
    <mergeCell ref="A12:C12"/>
  </mergeCells>
  <phoneticPr fontId="34" type="noConversion"/>
  <pageMargins left="0.7" right="0.7" top="0.75" bottom="0.75" header="0.3" footer="0.3"/>
  <pageSetup paperSize="9" scale="63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7A48-FDAA-44F4-A844-E0D1741931C6}">
  <dimension ref="B2:H37"/>
  <sheetViews>
    <sheetView topLeftCell="A31" workbookViewId="0">
      <selection activeCell="C46" sqref="C46"/>
    </sheetView>
  </sheetViews>
  <sheetFormatPr defaultRowHeight="15" x14ac:dyDescent="0.25"/>
  <cols>
    <col min="2" max="2" width="22.85546875" customWidth="1"/>
    <col min="3" max="4" width="14.85546875" customWidth="1"/>
    <col min="5" max="5" width="15.140625" customWidth="1"/>
    <col min="6" max="6" width="16.140625" customWidth="1"/>
    <col min="7" max="7" width="16" customWidth="1"/>
    <col min="8" max="8" width="14.42578125" customWidth="1"/>
  </cols>
  <sheetData>
    <row r="2" spans="2:8" ht="15.75" x14ac:dyDescent="0.25">
      <c r="B2" s="222" t="s">
        <v>86</v>
      </c>
      <c r="C2" s="222"/>
      <c r="D2" s="222"/>
      <c r="E2" s="222"/>
      <c r="F2" s="222"/>
      <c r="G2" s="222"/>
      <c r="H2" s="222"/>
    </row>
    <row r="3" spans="2:8" ht="18" x14ac:dyDescent="0.25">
      <c r="B3" s="52"/>
      <c r="C3" s="52"/>
      <c r="D3" s="52"/>
      <c r="E3" s="52"/>
      <c r="F3" s="68"/>
      <c r="G3" s="68"/>
      <c r="H3" s="68"/>
    </row>
    <row r="4" spans="2:8" ht="63" x14ac:dyDescent="0.25">
      <c r="B4" s="70" t="s">
        <v>3</v>
      </c>
      <c r="C4" s="70" t="s">
        <v>128</v>
      </c>
      <c r="D4" s="70" t="s">
        <v>129</v>
      </c>
      <c r="E4" s="70" t="s">
        <v>137</v>
      </c>
      <c r="F4" s="70" t="s">
        <v>142</v>
      </c>
      <c r="G4" s="70" t="s">
        <v>7</v>
      </c>
      <c r="H4" s="70" t="s">
        <v>8</v>
      </c>
    </row>
    <row r="5" spans="2:8" ht="15.75" x14ac:dyDescent="0.25">
      <c r="B5" s="70">
        <v>1</v>
      </c>
      <c r="C5" s="70">
        <v>2</v>
      </c>
      <c r="D5" s="70">
        <v>3</v>
      </c>
      <c r="E5" s="70">
        <v>4</v>
      </c>
      <c r="F5" s="70">
        <v>5</v>
      </c>
      <c r="G5" s="70" t="s">
        <v>9</v>
      </c>
      <c r="H5" s="70" t="s">
        <v>127</v>
      </c>
    </row>
    <row r="6" spans="2:8" ht="50.25" customHeight="1" x14ac:dyDescent="0.25">
      <c r="B6" s="71" t="s">
        <v>87</v>
      </c>
      <c r="C6" s="73">
        <v>865396.76</v>
      </c>
      <c r="D6" s="136">
        <v>1013018.4</v>
      </c>
      <c r="E6" s="134"/>
      <c r="F6" s="141">
        <v>884356.53</v>
      </c>
      <c r="G6" s="141"/>
      <c r="H6" s="141"/>
    </row>
    <row r="7" spans="2:8" ht="57.75" customHeight="1" x14ac:dyDescent="0.25">
      <c r="B7" s="71" t="s">
        <v>88</v>
      </c>
      <c r="C7" s="140">
        <v>37510.99</v>
      </c>
      <c r="D7" s="139">
        <v>21976.6</v>
      </c>
      <c r="E7" s="130"/>
      <c r="F7" s="140">
        <v>21960.63</v>
      </c>
      <c r="G7" s="141">
        <f>F7/C7*100</f>
        <v>58.544522551924125</v>
      </c>
      <c r="H7" s="141">
        <f>F7/D7*100</f>
        <v>99.927331798367362</v>
      </c>
    </row>
    <row r="8" spans="2:8" ht="15.75" x14ac:dyDescent="0.25">
      <c r="B8" s="74" t="s">
        <v>89</v>
      </c>
      <c r="C8" s="141">
        <v>37510.99</v>
      </c>
      <c r="D8" s="139">
        <v>21976.6</v>
      </c>
      <c r="E8" s="132"/>
      <c r="F8" s="140">
        <v>21960.63</v>
      </c>
      <c r="G8" s="141">
        <f t="shared" ref="G8:G16" si="0">F8/C8*100</f>
        <v>58.544522551924125</v>
      </c>
      <c r="H8" s="141">
        <f t="shared" ref="H8:H18" si="1">F8/D8*100</f>
        <v>99.927331798367362</v>
      </c>
    </row>
    <row r="9" spans="2:8" ht="57" customHeight="1" x14ac:dyDescent="0.25">
      <c r="B9" s="71" t="s">
        <v>90</v>
      </c>
      <c r="C9" s="140">
        <v>80091.399999999994</v>
      </c>
      <c r="D9" s="139">
        <v>88668.05</v>
      </c>
      <c r="E9" s="130"/>
      <c r="F9" s="140">
        <v>79232.479999999996</v>
      </c>
      <c r="G9" s="141">
        <f t="shared" si="0"/>
        <v>98.927575245282256</v>
      </c>
      <c r="H9" s="141">
        <f t="shared" si="1"/>
        <v>89.358545721937034</v>
      </c>
    </row>
    <row r="10" spans="2:8" ht="63" customHeight="1" x14ac:dyDescent="0.25">
      <c r="B10" s="74" t="s">
        <v>91</v>
      </c>
      <c r="C10" s="141">
        <v>80091.399999999994</v>
      </c>
      <c r="D10" s="139">
        <v>88668.05</v>
      </c>
      <c r="E10" s="132"/>
      <c r="F10" s="140">
        <v>79232.479999999996</v>
      </c>
      <c r="G10" s="141">
        <f t="shared" si="0"/>
        <v>98.927575245282256</v>
      </c>
      <c r="H10" s="141">
        <f t="shared" si="1"/>
        <v>89.358545721937034</v>
      </c>
    </row>
    <row r="11" spans="2:8" ht="59.25" customHeight="1" x14ac:dyDescent="0.25">
      <c r="B11" s="71" t="s">
        <v>92</v>
      </c>
      <c r="C11" s="140">
        <v>0</v>
      </c>
      <c r="D11" s="139">
        <v>1327.22</v>
      </c>
      <c r="E11" s="130"/>
      <c r="F11" s="140">
        <v>0</v>
      </c>
      <c r="G11" s="141">
        <v>0</v>
      </c>
      <c r="H11" s="141">
        <f t="shared" si="1"/>
        <v>0</v>
      </c>
    </row>
    <row r="12" spans="2:8" ht="52.5" customHeight="1" x14ac:dyDescent="0.25">
      <c r="B12" s="74" t="s">
        <v>93</v>
      </c>
      <c r="C12" s="141">
        <v>0</v>
      </c>
      <c r="D12" s="137">
        <v>1327.22</v>
      </c>
      <c r="E12" s="132"/>
      <c r="F12" s="141">
        <v>0</v>
      </c>
      <c r="G12" s="141">
        <v>0</v>
      </c>
      <c r="H12" s="141">
        <f t="shared" si="1"/>
        <v>0</v>
      </c>
    </row>
    <row r="13" spans="2:8" ht="36" customHeight="1" x14ac:dyDescent="0.25">
      <c r="B13" s="71" t="s">
        <v>94</v>
      </c>
      <c r="C13" s="98">
        <v>595021.07999999996</v>
      </c>
      <c r="D13" s="139">
        <v>636071.53</v>
      </c>
      <c r="E13" s="130"/>
      <c r="F13" s="98">
        <v>643514.46</v>
      </c>
      <c r="G13" s="141">
        <f t="shared" si="0"/>
        <v>108.14985916129223</v>
      </c>
      <c r="H13" s="141">
        <f t="shared" si="1"/>
        <v>101.1701404085795</v>
      </c>
    </row>
    <row r="14" spans="2:8" ht="28.5" customHeight="1" x14ac:dyDescent="0.25">
      <c r="B14" s="75" t="s">
        <v>95</v>
      </c>
      <c r="C14" s="142">
        <v>595021.07999999996</v>
      </c>
      <c r="D14" s="139">
        <v>636071.53</v>
      </c>
      <c r="E14" s="132"/>
      <c r="F14" s="98">
        <v>643514.46</v>
      </c>
      <c r="G14" s="141">
        <f t="shared" si="0"/>
        <v>108.14985916129223</v>
      </c>
      <c r="H14" s="141">
        <f t="shared" si="1"/>
        <v>101.1701404085795</v>
      </c>
    </row>
    <row r="15" spans="2:8" ht="55.5" customHeight="1" x14ac:dyDescent="0.25">
      <c r="B15" s="71" t="s">
        <v>96</v>
      </c>
      <c r="C15" s="98">
        <v>152773.29</v>
      </c>
      <c r="D15" s="139">
        <v>114675</v>
      </c>
      <c r="E15" s="130"/>
      <c r="F15" s="98">
        <v>114675</v>
      </c>
      <c r="G15" s="141">
        <f t="shared" si="0"/>
        <v>75.062204918150272</v>
      </c>
      <c r="H15" s="141">
        <f t="shared" si="1"/>
        <v>100</v>
      </c>
    </row>
    <row r="16" spans="2:8" ht="46.5" customHeight="1" x14ac:dyDescent="0.25">
      <c r="B16" s="75" t="s">
        <v>97</v>
      </c>
      <c r="C16" s="99">
        <v>152773.29</v>
      </c>
      <c r="D16" s="139">
        <v>114675</v>
      </c>
      <c r="E16" s="132"/>
      <c r="F16" s="98">
        <v>114675</v>
      </c>
      <c r="G16" s="141">
        <f t="shared" si="0"/>
        <v>75.062204918150272</v>
      </c>
      <c r="H16" s="141">
        <f t="shared" si="1"/>
        <v>100</v>
      </c>
    </row>
    <row r="17" spans="2:8" s="6" customFormat="1" ht="30" x14ac:dyDescent="0.25">
      <c r="B17" s="182" t="s">
        <v>141</v>
      </c>
      <c r="C17" s="140">
        <v>0</v>
      </c>
      <c r="D17" s="138">
        <v>150300</v>
      </c>
      <c r="E17" s="183"/>
      <c r="F17" s="140">
        <v>24973.96</v>
      </c>
      <c r="G17" s="141">
        <v>0</v>
      </c>
      <c r="H17" s="141">
        <f t="shared" si="1"/>
        <v>16.616074517631404</v>
      </c>
    </row>
    <row r="18" spans="2:8" ht="30" x14ac:dyDescent="0.25">
      <c r="B18" s="75" t="s">
        <v>141</v>
      </c>
      <c r="C18" s="141">
        <v>0</v>
      </c>
      <c r="D18" s="136">
        <v>150300</v>
      </c>
      <c r="E18" s="134"/>
      <c r="F18" s="140">
        <v>24973.96</v>
      </c>
      <c r="G18" s="141">
        <v>0</v>
      </c>
      <c r="H18" s="141">
        <f t="shared" si="1"/>
        <v>16.616074517631404</v>
      </c>
    </row>
    <row r="19" spans="2:8" ht="15.75" x14ac:dyDescent="0.25">
      <c r="B19" s="75"/>
      <c r="C19" s="133"/>
      <c r="D19" s="133"/>
      <c r="E19" s="134"/>
      <c r="F19" s="131"/>
      <c r="G19" s="131"/>
      <c r="H19" s="131"/>
    </row>
    <row r="20" spans="2:8" ht="33" customHeight="1" x14ac:dyDescent="0.25">
      <c r="B20" s="71" t="s">
        <v>99</v>
      </c>
      <c r="C20" s="136"/>
      <c r="D20" s="136"/>
      <c r="E20" s="134"/>
      <c r="F20" s="131"/>
      <c r="G20" s="131"/>
      <c r="H20" s="131"/>
    </row>
    <row r="21" spans="2:8" ht="31.5" x14ac:dyDescent="0.25">
      <c r="B21" s="71" t="s">
        <v>88</v>
      </c>
      <c r="C21" s="140">
        <v>35390.51</v>
      </c>
      <c r="D21" s="138">
        <v>21976.6</v>
      </c>
      <c r="E21" s="135"/>
      <c r="F21" s="140">
        <v>21942.63</v>
      </c>
      <c r="G21" s="131"/>
      <c r="H21" s="131"/>
    </row>
    <row r="22" spans="2:8" ht="15.75" x14ac:dyDescent="0.25">
      <c r="B22" s="74" t="s">
        <v>89</v>
      </c>
      <c r="C22" s="141">
        <v>35390.51</v>
      </c>
      <c r="D22" s="138">
        <v>21976.6</v>
      </c>
      <c r="E22" s="133"/>
      <c r="F22" s="140">
        <v>21942.63</v>
      </c>
      <c r="G22" s="141">
        <f>F22/C22*100</f>
        <v>62.001451801627049</v>
      </c>
      <c r="H22" s="141">
        <f>F22/D22*100</f>
        <v>99.845426499094501</v>
      </c>
    </row>
    <row r="23" spans="2:8" ht="54.75" customHeight="1" x14ac:dyDescent="0.25">
      <c r="B23" s="71" t="s">
        <v>90</v>
      </c>
      <c r="C23" s="140">
        <v>76004.460000000006</v>
      </c>
      <c r="D23" s="137">
        <v>88668.05</v>
      </c>
      <c r="E23" s="130"/>
      <c r="F23" s="140">
        <v>80162.33</v>
      </c>
      <c r="G23" s="141">
        <f t="shared" ref="G23:G30" si="2">F23/C23*100</f>
        <v>105.47056054342075</v>
      </c>
      <c r="H23" s="141">
        <f t="shared" ref="H23:H32" si="3">F23/D23*100</f>
        <v>90.40723236836719</v>
      </c>
    </row>
    <row r="24" spans="2:8" ht="33.75" customHeight="1" x14ac:dyDescent="0.25">
      <c r="B24" s="74" t="s">
        <v>91</v>
      </c>
      <c r="C24" s="141">
        <v>76004.460000000006</v>
      </c>
      <c r="D24" s="137">
        <v>88668.05</v>
      </c>
      <c r="E24" s="132"/>
      <c r="F24" s="140">
        <v>80162.33</v>
      </c>
      <c r="G24" s="141">
        <f t="shared" si="2"/>
        <v>105.47056054342075</v>
      </c>
      <c r="H24" s="141">
        <f t="shared" si="3"/>
        <v>90.40723236836719</v>
      </c>
    </row>
    <row r="25" spans="2:8" ht="42.75" customHeight="1" x14ac:dyDescent="0.25">
      <c r="B25" s="71" t="s">
        <v>92</v>
      </c>
      <c r="C25" s="141">
        <v>0</v>
      </c>
      <c r="D25" s="139">
        <v>1327.22</v>
      </c>
      <c r="E25" s="130"/>
      <c r="F25" s="141">
        <v>0</v>
      </c>
      <c r="G25" s="141">
        <v>0</v>
      </c>
      <c r="H25" s="141">
        <f t="shared" si="3"/>
        <v>0</v>
      </c>
    </row>
    <row r="26" spans="2:8" ht="38.25" customHeight="1" x14ac:dyDescent="0.25">
      <c r="B26" s="74" t="s">
        <v>93</v>
      </c>
      <c r="C26" s="141">
        <v>0</v>
      </c>
      <c r="D26" s="139">
        <v>1327.22</v>
      </c>
      <c r="E26" s="132"/>
      <c r="F26" s="141">
        <v>0</v>
      </c>
      <c r="G26" s="141">
        <v>0</v>
      </c>
      <c r="H26" s="141">
        <f t="shared" si="3"/>
        <v>0</v>
      </c>
    </row>
    <row r="27" spans="2:8" ht="33.75" customHeight="1" x14ac:dyDescent="0.25">
      <c r="B27" s="71" t="s">
        <v>94</v>
      </c>
      <c r="C27" s="140">
        <v>595021.07999999996</v>
      </c>
      <c r="D27" s="139">
        <v>636071.53</v>
      </c>
      <c r="E27" s="130"/>
      <c r="F27" s="140">
        <v>694161.38</v>
      </c>
      <c r="G27" s="141">
        <f t="shared" si="2"/>
        <v>116.6616449958378</v>
      </c>
      <c r="H27" s="141">
        <f t="shared" si="3"/>
        <v>109.13259708385313</v>
      </c>
    </row>
    <row r="28" spans="2:8" ht="26.25" customHeight="1" x14ac:dyDescent="0.25">
      <c r="B28" s="75" t="s">
        <v>95</v>
      </c>
      <c r="C28" s="141">
        <v>595021.07999999996</v>
      </c>
      <c r="D28" s="139">
        <v>636071.53</v>
      </c>
      <c r="E28" s="132"/>
      <c r="F28" s="140">
        <v>694161.38</v>
      </c>
      <c r="G28" s="141">
        <f t="shared" si="2"/>
        <v>116.6616449958378</v>
      </c>
      <c r="H28" s="141">
        <f t="shared" si="3"/>
        <v>109.13259708385313</v>
      </c>
    </row>
    <row r="29" spans="2:8" ht="51.75" customHeight="1" x14ac:dyDescent="0.25">
      <c r="B29" s="71" t="s">
        <v>96</v>
      </c>
      <c r="C29" s="140">
        <v>152773.29</v>
      </c>
      <c r="D29" s="138">
        <v>114675</v>
      </c>
      <c r="E29" s="135"/>
      <c r="F29" s="140">
        <v>114675</v>
      </c>
      <c r="G29" s="141">
        <f t="shared" si="2"/>
        <v>75.062204918150272</v>
      </c>
      <c r="H29" s="141">
        <f t="shared" si="3"/>
        <v>100</v>
      </c>
    </row>
    <row r="30" spans="2:8" ht="43.5" customHeight="1" x14ac:dyDescent="0.25">
      <c r="B30" s="75" t="s">
        <v>97</v>
      </c>
      <c r="C30" s="141">
        <v>152773.29</v>
      </c>
      <c r="D30" s="138">
        <v>114675</v>
      </c>
      <c r="E30" s="133"/>
      <c r="F30" s="140">
        <v>114675</v>
      </c>
      <c r="G30" s="141">
        <f t="shared" si="2"/>
        <v>75.062204918150272</v>
      </c>
      <c r="H30" s="141">
        <f t="shared" si="3"/>
        <v>100</v>
      </c>
    </row>
    <row r="31" spans="2:8" s="6" customFormat="1" ht="30" x14ac:dyDescent="0.25">
      <c r="B31" s="182" t="s">
        <v>141</v>
      </c>
      <c r="C31" s="140">
        <v>0</v>
      </c>
      <c r="D31" s="138">
        <v>150300</v>
      </c>
      <c r="E31" s="183"/>
      <c r="F31" s="140">
        <v>24973.96</v>
      </c>
      <c r="G31" s="141">
        <v>0</v>
      </c>
      <c r="H31" s="141">
        <f t="shared" si="3"/>
        <v>16.616074517631404</v>
      </c>
    </row>
    <row r="32" spans="2:8" ht="30" x14ac:dyDescent="0.25">
      <c r="B32" s="75" t="s">
        <v>141</v>
      </c>
      <c r="C32" s="141">
        <v>0</v>
      </c>
      <c r="D32" s="136">
        <v>150300</v>
      </c>
      <c r="E32" s="134"/>
      <c r="F32" s="140">
        <v>24973.96</v>
      </c>
      <c r="G32" s="141">
        <v>0</v>
      </c>
      <c r="H32" s="141">
        <f t="shared" si="3"/>
        <v>16.616074517631404</v>
      </c>
    </row>
    <row r="33" spans="2:8" ht="15.75" x14ac:dyDescent="0.25">
      <c r="B33" s="74" t="s">
        <v>98</v>
      </c>
      <c r="C33" s="72"/>
      <c r="D33" s="133"/>
      <c r="E33" s="134"/>
      <c r="F33" s="131"/>
      <c r="G33" s="131"/>
      <c r="H33" s="131"/>
    </row>
    <row r="35" spans="2:8" x14ac:dyDescent="0.25">
      <c r="B35" s="198" t="s">
        <v>146</v>
      </c>
      <c r="C35" s="152"/>
      <c r="D35" s="152"/>
      <c r="E35" s="152"/>
      <c r="G35" t="s">
        <v>33</v>
      </c>
    </row>
    <row r="36" spans="2:8" x14ac:dyDescent="0.25">
      <c r="B36" s="198" t="s">
        <v>147</v>
      </c>
      <c r="C36" s="152"/>
      <c r="D36" s="152"/>
      <c r="E36" s="152"/>
    </row>
    <row r="37" spans="2:8" x14ac:dyDescent="0.25">
      <c r="B37" s="198" t="s">
        <v>149</v>
      </c>
      <c r="C37" s="152"/>
      <c r="D37" s="152"/>
      <c r="E37" s="152"/>
    </row>
  </sheetData>
  <mergeCells count="1">
    <mergeCell ref="B2:H2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2CF60-B1E0-441A-A7BA-E7AD3D92BC3A}">
  <dimension ref="B2:M37"/>
  <sheetViews>
    <sheetView topLeftCell="A31" workbookViewId="0">
      <selection activeCell="F58" sqref="F58"/>
    </sheetView>
  </sheetViews>
  <sheetFormatPr defaultRowHeight="15" x14ac:dyDescent="0.25"/>
  <cols>
    <col min="2" max="2" width="18.42578125" customWidth="1"/>
    <col min="3" max="3" width="14" customWidth="1"/>
    <col min="4" max="4" width="13.85546875" customWidth="1"/>
    <col min="5" max="5" width="18.42578125" customWidth="1"/>
    <col min="6" max="6" width="13.5703125" customWidth="1"/>
    <col min="7" max="7" width="13.28515625" customWidth="1"/>
    <col min="8" max="8" width="15.7109375" customWidth="1"/>
    <col min="9" max="9" width="13.7109375" customWidth="1"/>
  </cols>
  <sheetData>
    <row r="2" spans="2:8" ht="15.75" x14ac:dyDescent="0.25">
      <c r="B2" s="222" t="s">
        <v>100</v>
      </c>
      <c r="C2" s="222"/>
      <c r="D2" s="222"/>
      <c r="E2" s="222"/>
      <c r="F2" s="222"/>
      <c r="G2" s="222"/>
      <c r="H2" s="222"/>
    </row>
    <row r="3" spans="2:8" ht="18" x14ac:dyDescent="0.25">
      <c r="B3" s="52"/>
      <c r="C3" s="52"/>
      <c r="D3" s="52"/>
      <c r="E3" s="52"/>
      <c r="F3" s="68"/>
      <c r="G3" s="68"/>
      <c r="H3" s="68"/>
    </row>
    <row r="4" spans="2:8" ht="38.25" x14ac:dyDescent="0.25">
      <c r="B4" s="76" t="s">
        <v>3</v>
      </c>
      <c r="C4" s="76" t="s">
        <v>128</v>
      </c>
      <c r="D4" s="76" t="s">
        <v>129</v>
      </c>
      <c r="E4" s="76" t="s">
        <v>137</v>
      </c>
      <c r="F4" s="76" t="s">
        <v>142</v>
      </c>
      <c r="G4" s="76" t="s">
        <v>7</v>
      </c>
      <c r="H4" s="76" t="s">
        <v>8</v>
      </c>
    </row>
    <row r="5" spans="2:8" x14ac:dyDescent="0.25">
      <c r="B5" s="76">
        <v>1</v>
      </c>
      <c r="C5" s="76">
        <v>2</v>
      </c>
      <c r="D5" s="76">
        <v>3</v>
      </c>
      <c r="E5" s="76">
        <v>4</v>
      </c>
      <c r="F5" s="76">
        <v>5</v>
      </c>
      <c r="G5" s="76" t="s">
        <v>9</v>
      </c>
      <c r="H5" s="76" t="s">
        <v>127</v>
      </c>
    </row>
    <row r="6" spans="2:8" x14ac:dyDescent="0.25">
      <c r="B6" s="77" t="s">
        <v>101</v>
      </c>
      <c r="C6" s="153">
        <v>865396.76</v>
      </c>
      <c r="D6" s="151">
        <v>935553.45</v>
      </c>
      <c r="E6" s="184"/>
      <c r="F6" s="153">
        <v>884356.53</v>
      </c>
      <c r="G6" s="83"/>
      <c r="H6" s="83"/>
    </row>
    <row r="7" spans="2:8" ht="25.5" x14ac:dyDescent="0.25">
      <c r="B7" s="77" t="s">
        <v>88</v>
      </c>
      <c r="C7" s="154">
        <v>37510.99</v>
      </c>
      <c r="D7" s="148">
        <v>21976.6</v>
      </c>
      <c r="E7" s="144"/>
      <c r="F7" s="154">
        <v>21960.63</v>
      </c>
      <c r="G7" s="127">
        <f>F7/C7*100</f>
        <v>58.544522551924125</v>
      </c>
      <c r="H7" s="127">
        <f>F7/D7*100</f>
        <v>99.927331798367362</v>
      </c>
    </row>
    <row r="8" spans="2:8" x14ac:dyDescent="0.25">
      <c r="B8" s="78" t="s">
        <v>89</v>
      </c>
      <c r="C8" s="154">
        <v>37510.99</v>
      </c>
      <c r="D8" s="148">
        <v>21976.6</v>
      </c>
      <c r="E8" s="144"/>
      <c r="F8" s="154">
        <v>21960.63</v>
      </c>
      <c r="G8" s="127">
        <f>F8/C8*100</f>
        <v>58.544522551924125</v>
      </c>
      <c r="H8" s="127">
        <f t="shared" ref="H8:H14" si="0">F8/D8*100</f>
        <v>99.927331798367362</v>
      </c>
    </row>
    <row r="9" spans="2:8" ht="38.25" x14ac:dyDescent="0.25">
      <c r="B9" s="77" t="s">
        <v>90</v>
      </c>
      <c r="C9" s="154">
        <v>80091.399999999994</v>
      </c>
      <c r="D9" s="148">
        <v>88668.05</v>
      </c>
      <c r="E9" s="144"/>
      <c r="F9" s="154">
        <v>79232.479999999996</v>
      </c>
      <c r="G9" s="127">
        <f>F9/C9*100</f>
        <v>98.927575245282256</v>
      </c>
      <c r="H9" s="127">
        <f t="shared" si="0"/>
        <v>89.358545721937034</v>
      </c>
    </row>
    <row r="10" spans="2:8" ht="41.25" customHeight="1" x14ac:dyDescent="0.25">
      <c r="B10" s="78" t="s">
        <v>91</v>
      </c>
      <c r="C10" s="154">
        <v>80091.399999999994</v>
      </c>
      <c r="D10" s="148">
        <v>88668.05</v>
      </c>
      <c r="E10" s="144"/>
      <c r="F10" s="154">
        <v>79232.479999999996</v>
      </c>
      <c r="G10" s="127">
        <f>F10/C10*100</f>
        <v>98.927575245282256</v>
      </c>
      <c r="H10" s="127">
        <f t="shared" si="0"/>
        <v>89.358545721937034</v>
      </c>
    </row>
    <row r="11" spans="2:8" ht="29.25" customHeight="1" x14ac:dyDescent="0.25">
      <c r="B11" s="77" t="s">
        <v>92</v>
      </c>
      <c r="C11" s="154">
        <v>0</v>
      </c>
      <c r="D11" s="148">
        <v>1327.22</v>
      </c>
      <c r="E11" s="144"/>
      <c r="F11" s="154">
        <v>0</v>
      </c>
      <c r="G11" s="127">
        <v>0</v>
      </c>
      <c r="H11" s="127">
        <f t="shared" si="0"/>
        <v>0</v>
      </c>
    </row>
    <row r="12" spans="2:8" ht="42" customHeight="1" x14ac:dyDescent="0.25">
      <c r="B12" s="78" t="s">
        <v>93</v>
      </c>
      <c r="C12" s="127">
        <v>0</v>
      </c>
      <c r="D12" s="148">
        <v>1327.22</v>
      </c>
      <c r="E12" s="145"/>
      <c r="F12" s="127">
        <v>0</v>
      </c>
      <c r="G12" s="127">
        <v>0</v>
      </c>
      <c r="H12" s="127">
        <f t="shared" si="0"/>
        <v>0</v>
      </c>
    </row>
    <row r="13" spans="2:8" x14ac:dyDescent="0.25">
      <c r="B13" s="77" t="s">
        <v>94</v>
      </c>
      <c r="C13" s="155">
        <v>595021.07999999996</v>
      </c>
      <c r="D13" s="148">
        <v>636071.53</v>
      </c>
      <c r="E13" s="144"/>
      <c r="F13" s="155">
        <v>643514.46</v>
      </c>
      <c r="G13" s="127">
        <f>F13/C13*100</f>
        <v>108.14985916129223</v>
      </c>
      <c r="H13" s="127">
        <f t="shared" si="0"/>
        <v>101.1701404085795</v>
      </c>
    </row>
    <row r="14" spans="2:8" ht="30" customHeight="1" x14ac:dyDescent="0.25">
      <c r="B14" s="79" t="s">
        <v>95</v>
      </c>
      <c r="C14" s="155">
        <v>595021.07999999996</v>
      </c>
      <c r="D14" s="148">
        <v>636071.53</v>
      </c>
      <c r="E14" s="144"/>
      <c r="F14" s="155">
        <v>643514.46</v>
      </c>
      <c r="G14" s="127">
        <f>F14/C14*100</f>
        <v>108.14985916129223</v>
      </c>
      <c r="H14" s="127">
        <f t="shared" si="0"/>
        <v>101.1701404085795</v>
      </c>
    </row>
    <row r="15" spans="2:8" ht="38.25" customHeight="1" x14ac:dyDescent="0.25">
      <c r="B15" s="77" t="s">
        <v>96</v>
      </c>
      <c r="C15" s="154">
        <v>152773.29</v>
      </c>
      <c r="D15" s="148">
        <v>114675</v>
      </c>
      <c r="E15" s="144"/>
      <c r="F15" s="154">
        <v>114675</v>
      </c>
      <c r="G15" s="127">
        <f>F15/C15*100</f>
        <v>75.062204918150272</v>
      </c>
      <c r="H15" s="127">
        <f>F15/(D15+E15)*100</f>
        <v>100</v>
      </c>
    </row>
    <row r="16" spans="2:8" ht="42" customHeight="1" x14ac:dyDescent="0.25">
      <c r="B16" s="79" t="s">
        <v>97</v>
      </c>
      <c r="C16" s="154">
        <v>152773.29</v>
      </c>
      <c r="D16" s="148">
        <v>114675</v>
      </c>
      <c r="E16" s="144"/>
      <c r="F16" s="154">
        <v>114675</v>
      </c>
      <c r="G16" s="127">
        <f>F16/C16*100</f>
        <v>75.062204918150272</v>
      </c>
      <c r="H16" s="127">
        <f>F16/(D16+E16)*100</f>
        <v>100</v>
      </c>
    </row>
    <row r="17" spans="2:13" s="6" customFormat="1" ht="25.5" x14ac:dyDescent="0.25">
      <c r="B17" s="186" t="s">
        <v>141</v>
      </c>
      <c r="C17" s="140">
        <v>0</v>
      </c>
      <c r="D17" s="146">
        <v>150300</v>
      </c>
      <c r="E17" s="183"/>
      <c r="F17" s="140">
        <v>24973.96</v>
      </c>
      <c r="G17" s="141">
        <v>0</v>
      </c>
      <c r="H17" s="141">
        <f t="shared" ref="H17:H18" si="1">F17/D17*100</f>
        <v>16.616074517631404</v>
      </c>
    </row>
    <row r="18" spans="2:13" ht="25.5" x14ac:dyDescent="0.25">
      <c r="B18" s="79" t="s">
        <v>141</v>
      </c>
      <c r="C18" s="141">
        <v>0</v>
      </c>
      <c r="D18" s="147">
        <v>150300</v>
      </c>
      <c r="E18" s="134"/>
      <c r="F18" s="140">
        <v>24973.96</v>
      </c>
      <c r="G18" s="141">
        <v>0</v>
      </c>
      <c r="H18" s="141">
        <f t="shared" si="1"/>
        <v>16.616074517631404</v>
      </c>
    </row>
    <row r="19" spans="2:13" x14ac:dyDescent="0.25">
      <c r="B19" s="79"/>
      <c r="C19" s="127"/>
      <c r="D19" s="145"/>
      <c r="E19" s="145"/>
      <c r="F19" s="85"/>
      <c r="G19" s="127"/>
      <c r="H19" s="127"/>
    </row>
    <row r="20" spans="2:13" x14ac:dyDescent="0.25">
      <c r="B20" s="77" t="s">
        <v>102</v>
      </c>
      <c r="C20" s="153"/>
      <c r="D20" s="185"/>
      <c r="E20" s="143"/>
      <c r="F20" s="185"/>
      <c r="G20" s="157"/>
      <c r="H20" s="157"/>
    </row>
    <row r="21" spans="2:13" ht="25.5" x14ac:dyDescent="0.25">
      <c r="B21" s="77" t="s">
        <v>88</v>
      </c>
      <c r="C21" s="154">
        <v>35390.51</v>
      </c>
      <c r="D21" s="154">
        <v>21976.6</v>
      </c>
      <c r="E21" s="143"/>
      <c r="F21" s="154">
        <v>21942.63</v>
      </c>
      <c r="G21" s="127">
        <f>F21/C21*100</f>
        <v>62.001451801627049</v>
      </c>
      <c r="H21" s="127">
        <f>F21/D21*100</f>
        <v>99.845426499094501</v>
      </c>
    </row>
    <row r="22" spans="2:13" ht="27.75" customHeight="1" x14ac:dyDescent="0.25">
      <c r="B22" s="78" t="s">
        <v>89</v>
      </c>
      <c r="C22" s="154">
        <v>35390.51</v>
      </c>
      <c r="D22" s="154">
        <v>21796.6</v>
      </c>
      <c r="E22" s="143"/>
      <c r="F22" s="154">
        <v>21942.63</v>
      </c>
      <c r="G22" s="127">
        <f t="shared" ref="G22:G30" si="2">F22/C22*100</f>
        <v>62.001451801627049</v>
      </c>
      <c r="H22" s="127">
        <f t="shared" ref="H22:H28" si="3">F22/D22*100</f>
        <v>100.66996687556775</v>
      </c>
    </row>
    <row r="23" spans="2:13" ht="46.5" customHeight="1" x14ac:dyDescent="0.25">
      <c r="B23" s="77" t="s">
        <v>90</v>
      </c>
      <c r="C23" s="154">
        <v>76004.460000000006</v>
      </c>
      <c r="D23" s="154">
        <v>88668.05</v>
      </c>
      <c r="E23" s="144"/>
      <c r="F23" s="154">
        <v>80162.33</v>
      </c>
      <c r="G23" s="127">
        <f t="shared" si="2"/>
        <v>105.47056054342075</v>
      </c>
      <c r="H23" s="127">
        <f t="shared" si="3"/>
        <v>90.40723236836719</v>
      </c>
    </row>
    <row r="24" spans="2:13" ht="29.25" customHeight="1" x14ac:dyDescent="0.25">
      <c r="B24" s="78" t="s">
        <v>91</v>
      </c>
      <c r="C24" s="154">
        <v>76004.460000000006</v>
      </c>
      <c r="D24" s="154">
        <v>88668.05</v>
      </c>
      <c r="E24" s="144"/>
      <c r="F24" s="154">
        <v>80162.33</v>
      </c>
      <c r="G24" s="127">
        <f t="shared" si="2"/>
        <v>105.47056054342075</v>
      </c>
      <c r="H24" s="127">
        <f t="shared" si="3"/>
        <v>90.40723236836719</v>
      </c>
    </row>
    <row r="25" spans="2:13" ht="24.75" customHeight="1" x14ac:dyDescent="0.25">
      <c r="B25" s="77" t="s">
        <v>92</v>
      </c>
      <c r="C25" s="127">
        <v>0</v>
      </c>
      <c r="D25" s="127">
        <v>1327.22</v>
      </c>
      <c r="E25" s="144"/>
      <c r="F25" s="127">
        <v>0</v>
      </c>
      <c r="G25" s="127">
        <v>0</v>
      </c>
      <c r="H25" s="127">
        <f t="shared" si="3"/>
        <v>0</v>
      </c>
    </row>
    <row r="26" spans="2:13" ht="25.5" customHeight="1" x14ac:dyDescent="0.25">
      <c r="B26" s="78" t="s">
        <v>93</v>
      </c>
      <c r="C26" s="127">
        <v>0</v>
      </c>
      <c r="D26" s="127">
        <v>1327.22</v>
      </c>
      <c r="E26" s="145"/>
      <c r="F26" s="127">
        <v>0</v>
      </c>
      <c r="G26" s="127">
        <v>0</v>
      </c>
      <c r="H26" s="127">
        <f t="shared" si="3"/>
        <v>0</v>
      </c>
    </row>
    <row r="27" spans="2:13" ht="24" customHeight="1" x14ac:dyDescent="0.25">
      <c r="B27" s="77" t="s">
        <v>94</v>
      </c>
      <c r="C27" s="154">
        <v>595021.07999999996</v>
      </c>
      <c r="D27" s="154">
        <v>636071.53</v>
      </c>
      <c r="E27" s="144"/>
      <c r="F27" s="154">
        <v>694161.38</v>
      </c>
      <c r="G27" s="127">
        <f t="shared" si="2"/>
        <v>116.6616449958378</v>
      </c>
      <c r="H27" s="127">
        <f t="shared" si="3"/>
        <v>109.13259708385313</v>
      </c>
    </row>
    <row r="28" spans="2:13" ht="18.75" customHeight="1" x14ac:dyDescent="0.25">
      <c r="B28" s="79" t="s">
        <v>95</v>
      </c>
      <c r="C28" s="154">
        <v>595021.07999999996</v>
      </c>
      <c r="D28" s="154">
        <v>636071.53</v>
      </c>
      <c r="E28" s="144"/>
      <c r="F28" s="154">
        <v>694161.38</v>
      </c>
      <c r="G28" s="127">
        <f t="shared" si="2"/>
        <v>116.6616449958378</v>
      </c>
      <c r="H28" s="127">
        <f t="shared" si="3"/>
        <v>109.13259708385313</v>
      </c>
    </row>
    <row r="29" spans="2:13" ht="37.5" customHeight="1" x14ac:dyDescent="0.25">
      <c r="B29" s="77" t="s">
        <v>96</v>
      </c>
      <c r="C29" s="154">
        <v>152773.29</v>
      </c>
      <c r="D29" s="154">
        <v>114675</v>
      </c>
      <c r="E29" s="143"/>
      <c r="F29" s="154">
        <v>11467.5</v>
      </c>
      <c r="G29" s="127">
        <f t="shared" si="2"/>
        <v>7.5062204918150286</v>
      </c>
      <c r="H29" s="127">
        <f>F29/(D29+E29)*100</f>
        <v>10</v>
      </c>
      <c r="M29" t="s">
        <v>143</v>
      </c>
    </row>
    <row r="30" spans="2:13" ht="36.75" customHeight="1" x14ac:dyDescent="0.25">
      <c r="B30" s="149" t="s">
        <v>97</v>
      </c>
      <c r="C30" s="156">
        <v>152773.29</v>
      </c>
      <c r="D30" s="156">
        <v>114675</v>
      </c>
      <c r="E30" s="150"/>
      <c r="F30" s="154">
        <v>11467.5</v>
      </c>
      <c r="G30" s="127">
        <f t="shared" si="2"/>
        <v>7.5062204918150286</v>
      </c>
      <c r="H30" s="158">
        <f>F30/D30*100</f>
        <v>10</v>
      </c>
    </row>
    <row r="31" spans="2:13" s="6" customFormat="1" ht="25.5" x14ac:dyDescent="0.25">
      <c r="B31" s="186" t="s">
        <v>141</v>
      </c>
      <c r="C31" s="140">
        <v>0</v>
      </c>
      <c r="D31" s="146">
        <v>150300</v>
      </c>
      <c r="E31" s="183"/>
      <c r="F31" s="140">
        <v>24973.96</v>
      </c>
      <c r="G31" s="141">
        <v>0</v>
      </c>
      <c r="H31" s="141">
        <f t="shared" ref="H31:H32" si="4">F31/D31*100</f>
        <v>16.616074517631404</v>
      </c>
    </row>
    <row r="32" spans="2:13" ht="25.5" x14ac:dyDescent="0.25">
      <c r="B32" s="79" t="s">
        <v>141</v>
      </c>
      <c r="C32" s="141">
        <v>0</v>
      </c>
      <c r="D32" s="147">
        <v>150300</v>
      </c>
      <c r="E32" s="134"/>
      <c r="F32" s="140">
        <v>24973.96</v>
      </c>
      <c r="G32" s="141">
        <v>0</v>
      </c>
      <c r="H32" s="141">
        <f t="shared" si="4"/>
        <v>16.616074517631404</v>
      </c>
    </row>
    <row r="33" spans="2:6" x14ac:dyDescent="0.25">
      <c r="D33" s="152"/>
    </row>
    <row r="35" spans="2:6" x14ac:dyDescent="0.25">
      <c r="B35" s="198" t="s">
        <v>146</v>
      </c>
      <c r="C35" s="152"/>
      <c r="D35" s="152"/>
      <c r="E35" s="152"/>
      <c r="F35" t="s">
        <v>33</v>
      </c>
    </row>
    <row r="36" spans="2:6" x14ac:dyDescent="0.25">
      <c r="B36" s="198" t="s">
        <v>147</v>
      </c>
      <c r="C36" s="152"/>
      <c r="D36" s="152"/>
      <c r="E36" s="152"/>
    </row>
    <row r="37" spans="2:6" x14ac:dyDescent="0.25">
      <c r="B37" s="198" t="s">
        <v>149</v>
      </c>
      <c r="C37" s="152"/>
      <c r="D37" s="152"/>
      <c r="E37" s="152"/>
    </row>
  </sheetData>
  <mergeCells count="1">
    <mergeCell ref="B2:H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E262-ACDA-4898-B204-836D9D44BCC8}">
  <dimension ref="B1:L29"/>
  <sheetViews>
    <sheetView tabSelected="1" topLeftCell="A19" workbookViewId="0">
      <selection activeCell="D34" sqref="D34"/>
    </sheetView>
  </sheetViews>
  <sheetFormatPr defaultRowHeight="15" x14ac:dyDescent="0.25"/>
  <cols>
    <col min="7" max="7" width="11.85546875" customWidth="1"/>
    <col min="8" max="8" width="14" customWidth="1"/>
    <col min="9" max="10" width="13.42578125" customWidth="1"/>
    <col min="11" max="11" width="11.5703125" customWidth="1"/>
  </cols>
  <sheetData>
    <row r="1" spans="2:12" ht="15.75" x14ac:dyDescent="0.25">
      <c r="B1" s="222" t="s">
        <v>70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2:12" ht="18" x14ac:dyDescent="0.25"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2:12" ht="15.75" x14ac:dyDescent="0.25">
      <c r="B3" s="222" t="s">
        <v>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</row>
    <row r="4" spans="2:12" ht="18" x14ac:dyDescent="0.25">
      <c r="B4" s="224"/>
      <c r="C4" s="224"/>
      <c r="D4" s="224"/>
      <c r="E4" s="52"/>
      <c r="F4" s="52"/>
      <c r="G4" s="52"/>
      <c r="H4" s="52"/>
      <c r="I4" s="52"/>
      <c r="J4" s="68"/>
      <c r="K4" s="68"/>
    </row>
    <row r="5" spans="2:12" ht="15.75" x14ac:dyDescent="0.25">
      <c r="B5" s="222" t="s">
        <v>71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</row>
    <row r="6" spans="2:12" ht="15.75" x14ac:dyDescent="0.25">
      <c r="B6" s="53"/>
      <c r="C6" s="51"/>
      <c r="D6" s="51"/>
      <c r="E6" s="51"/>
      <c r="F6" s="51"/>
      <c r="G6" s="51"/>
      <c r="H6" s="51"/>
      <c r="I6" s="51"/>
      <c r="J6" s="51"/>
      <c r="K6" s="51"/>
    </row>
    <row r="7" spans="2:12" x14ac:dyDescent="0.25">
      <c r="B7" s="223" t="s">
        <v>72</v>
      </c>
      <c r="C7" s="223"/>
      <c r="D7" s="223"/>
      <c r="E7" s="223"/>
      <c r="F7" s="223"/>
      <c r="G7" s="59"/>
      <c r="H7" s="59"/>
      <c r="I7" s="59"/>
      <c r="J7" s="59"/>
      <c r="K7" s="69"/>
    </row>
    <row r="8" spans="2:12" ht="51" x14ac:dyDescent="0.25">
      <c r="B8" s="225" t="s">
        <v>3</v>
      </c>
      <c r="C8" s="226"/>
      <c r="D8" s="226"/>
      <c r="E8" s="226"/>
      <c r="F8" s="227"/>
      <c r="G8" s="60" t="s">
        <v>128</v>
      </c>
      <c r="H8" s="65" t="s">
        <v>145</v>
      </c>
      <c r="I8" s="65" t="s">
        <v>137</v>
      </c>
      <c r="J8" s="60" t="s">
        <v>142</v>
      </c>
      <c r="K8" s="65" t="s">
        <v>7</v>
      </c>
      <c r="L8" s="65" t="s">
        <v>8</v>
      </c>
    </row>
    <row r="9" spans="2:12" x14ac:dyDescent="0.25">
      <c r="B9" s="228">
        <v>1</v>
      </c>
      <c r="C9" s="228"/>
      <c r="D9" s="228"/>
      <c r="E9" s="228"/>
      <c r="F9" s="229"/>
      <c r="G9" s="61">
        <v>2</v>
      </c>
      <c r="H9" s="66">
        <v>3</v>
      </c>
      <c r="I9" s="66">
        <v>4</v>
      </c>
      <c r="J9" s="66">
        <v>5</v>
      </c>
      <c r="K9" s="66" t="s">
        <v>9</v>
      </c>
      <c r="L9" s="66" t="s">
        <v>127</v>
      </c>
    </row>
    <row r="10" spans="2:12" x14ac:dyDescent="0.25">
      <c r="B10" s="230" t="s">
        <v>73</v>
      </c>
      <c r="C10" s="231"/>
      <c r="D10" s="231"/>
      <c r="E10" s="231"/>
      <c r="F10" s="232"/>
      <c r="G10" s="160">
        <v>865396.76</v>
      </c>
      <c r="H10" s="160">
        <v>863018</v>
      </c>
      <c r="I10" s="192"/>
      <c r="J10" s="193">
        <v>884356.53</v>
      </c>
      <c r="K10" s="159"/>
      <c r="L10" s="159"/>
    </row>
    <row r="11" spans="2:12" x14ac:dyDescent="0.25">
      <c r="B11" s="233" t="s">
        <v>74</v>
      </c>
      <c r="C11" s="234"/>
      <c r="D11" s="234"/>
      <c r="E11" s="234"/>
      <c r="F11" s="235"/>
      <c r="G11" s="160">
        <v>865396.76</v>
      </c>
      <c r="H11" s="160">
        <v>863018</v>
      </c>
      <c r="I11" s="192"/>
      <c r="J11" s="193">
        <v>884356.53</v>
      </c>
      <c r="K11" s="161">
        <f>J11/G11*100</f>
        <v>102.19087600928852</v>
      </c>
      <c r="L11" s="161">
        <f>J11/H11*100</f>
        <v>102.47254750190611</v>
      </c>
    </row>
    <row r="12" spans="2:12" x14ac:dyDescent="0.25">
      <c r="B12" s="236" t="s">
        <v>75</v>
      </c>
      <c r="C12" s="235"/>
      <c r="D12" s="235"/>
      <c r="E12" s="235"/>
      <c r="F12" s="235"/>
      <c r="G12" s="160">
        <v>0</v>
      </c>
      <c r="H12" s="160">
        <v>0</v>
      </c>
      <c r="I12" s="192"/>
      <c r="J12" s="160">
        <v>0</v>
      </c>
      <c r="K12" s="161">
        <v>0</v>
      </c>
      <c r="L12" s="161">
        <v>0</v>
      </c>
    </row>
    <row r="13" spans="2:12" x14ac:dyDescent="0.25">
      <c r="B13" s="54" t="s">
        <v>76</v>
      </c>
      <c r="C13" s="56"/>
      <c r="D13" s="56"/>
      <c r="E13" s="56"/>
      <c r="F13" s="56"/>
      <c r="G13" s="161">
        <f>(G14+G15)</f>
        <v>859189.34</v>
      </c>
      <c r="H13" s="161">
        <v>863018</v>
      </c>
      <c r="I13" s="159"/>
      <c r="J13" s="161">
        <f>(J14+J15)</f>
        <v>935915.3</v>
      </c>
      <c r="K13" s="161">
        <f t="shared" ref="K13:K15" si="0">J13/G13*100</f>
        <v>108.93004096163486</v>
      </c>
      <c r="L13" s="161">
        <f t="shared" ref="L13:L15" si="1">J13/H13*100</f>
        <v>108.44678790013651</v>
      </c>
    </row>
    <row r="14" spans="2:12" x14ac:dyDescent="0.25">
      <c r="B14" s="237" t="s">
        <v>77</v>
      </c>
      <c r="C14" s="234"/>
      <c r="D14" s="234"/>
      <c r="E14" s="234"/>
      <c r="F14" s="234"/>
      <c r="G14" s="160">
        <v>830122.71</v>
      </c>
      <c r="H14" s="161">
        <v>833979</v>
      </c>
      <c r="I14" s="192"/>
      <c r="J14" s="193">
        <v>913316.26</v>
      </c>
      <c r="K14" s="161">
        <f t="shared" si="0"/>
        <v>110.02183761482685</v>
      </c>
      <c r="L14" s="161">
        <f t="shared" si="1"/>
        <v>109.51310044977151</v>
      </c>
    </row>
    <row r="15" spans="2:12" x14ac:dyDescent="0.25">
      <c r="B15" s="236" t="s">
        <v>78</v>
      </c>
      <c r="C15" s="235"/>
      <c r="D15" s="235"/>
      <c r="E15" s="235"/>
      <c r="F15" s="235"/>
      <c r="G15" s="160">
        <v>29066.63</v>
      </c>
      <c r="H15" s="160">
        <v>29039</v>
      </c>
      <c r="I15" s="192"/>
      <c r="J15" s="193">
        <v>22599.040000000001</v>
      </c>
      <c r="K15" s="161">
        <f t="shared" si="0"/>
        <v>77.7490889036672</v>
      </c>
      <c r="L15" s="161">
        <f t="shared" si="1"/>
        <v>77.823065532559667</v>
      </c>
    </row>
    <row r="16" spans="2:12" x14ac:dyDescent="0.25">
      <c r="B16" s="238" t="s">
        <v>79</v>
      </c>
      <c r="C16" s="231"/>
      <c r="D16" s="231"/>
      <c r="E16" s="231"/>
      <c r="F16" s="231"/>
      <c r="G16" s="161">
        <v>6207.42</v>
      </c>
      <c r="H16" s="161">
        <v>0</v>
      </c>
      <c r="I16" s="159"/>
      <c r="J16" s="162">
        <v>-51558.77</v>
      </c>
      <c r="K16" s="159"/>
      <c r="L16" s="159"/>
    </row>
    <row r="17" spans="2:12" ht="18" x14ac:dyDescent="0.25">
      <c r="B17" s="52"/>
      <c r="C17" s="57"/>
      <c r="D17" s="57"/>
      <c r="E17" s="57"/>
      <c r="F17" s="57"/>
      <c r="G17" s="57"/>
      <c r="H17" s="57"/>
      <c r="I17" s="67"/>
      <c r="J17" s="67"/>
      <c r="K17" s="67"/>
      <c r="L17" s="67"/>
    </row>
    <row r="18" spans="2:12" ht="18" x14ac:dyDescent="0.25">
      <c r="B18" s="223" t="s">
        <v>80</v>
      </c>
      <c r="C18" s="223"/>
      <c r="D18" s="223"/>
      <c r="E18" s="223"/>
      <c r="F18" s="223"/>
      <c r="G18" s="57"/>
      <c r="H18" s="57"/>
      <c r="I18" s="67"/>
      <c r="J18" s="67"/>
      <c r="K18" s="67"/>
      <c r="L18" s="67"/>
    </row>
    <row r="19" spans="2:12" ht="51" x14ac:dyDescent="0.25">
      <c r="B19" s="225" t="s">
        <v>3</v>
      </c>
      <c r="C19" s="226"/>
      <c r="D19" s="226"/>
      <c r="E19" s="226"/>
      <c r="F19" s="227"/>
      <c r="G19" s="60" t="s">
        <v>4</v>
      </c>
      <c r="H19" s="65" t="s">
        <v>5</v>
      </c>
      <c r="I19" s="65" t="s">
        <v>6</v>
      </c>
      <c r="J19" s="60" t="s">
        <v>85</v>
      </c>
      <c r="K19" s="65" t="s">
        <v>7</v>
      </c>
      <c r="L19" s="65" t="s">
        <v>8</v>
      </c>
    </row>
    <row r="20" spans="2:12" x14ac:dyDescent="0.25">
      <c r="B20" s="228">
        <v>1</v>
      </c>
      <c r="C20" s="228"/>
      <c r="D20" s="228"/>
      <c r="E20" s="228"/>
      <c r="F20" s="229"/>
      <c r="G20" s="61">
        <v>2</v>
      </c>
      <c r="H20" s="66">
        <v>3</v>
      </c>
      <c r="I20" s="66">
        <v>4</v>
      </c>
      <c r="J20" s="66">
        <v>5</v>
      </c>
      <c r="K20" s="66" t="s">
        <v>9</v>
      </c>
      <c r="L20" s="66" t="s">
        <v>10</v>
      </c>
    </row>
    <row r="21" spans="2:12" ht="27.75" customHeight="1" x14ac:dyDescent="0.25">
      <c r="B21" s="233" t="s">
        <v>81</v>
      </c>
      <c r="C21" s="239"/>
      <c r="D21" s="239"/>
      <c r="E21" s="239"/>
      <c r="F21" s="240"/>
      <c r="G21" s="62"/>
      <c r="H21" s="62"/>
      <c r="I21" s="62"/>
      <c r="J21" s="62"/>
      <c r="K21" s="62"/>
      <c r="L21" s="62"/>
    </row>
    <row r="22" spans="2:12" ht="27" customHeight="1" x14ac:dyDescent="0.25">
      <c r="B22" s="233" t="s">
        <v>80</v>
      </c>
      <c r="C22" s="234"/>
      <c r="D22" s="234"/>
      <c r="E22" s="234"/>
      <c r="F22" s="234"/>
      <c r="G22" s="62"/>
      <c r="H22" s="62"/>
      <c r="I22" s="62"/>
      <c r="J22" s="62"/>
      <c r="K22" s="62"/>
      <c r="L22" s="62"/>
    </row>
    <row r="23" spans="2:12" ht="30.75" customHeight="1" x14ac:dyDescent="0.25">
      <c r="B23" s="241" t="s">
        <v>82</v>
      </c>
      <c r="C23" s="242"/>
      <c r="D23" s="242"/>
      <c r="E23" s="242"/>
      <c r="F23" s="243"/>
      <c r="G23" s="63"/>
      <c r="H23" s="63"/>
      <c r="I23" s="63"/>
      <c r="J23" s="63"/>
      <c r="K23" s="63"/>
      <c r="L23" s="63"/>
    </row>
    <row r="24" spans="2:12" ht="28.5" customHeight="1" x14ac:dyDescent="0.25">
      <c r="B24" s="241" t="s">
        <v>83</v>
      </c>
      <c r="C24" s="242"/>
      <c r="D24" s="242"/>
      <c r="E24" s="242"/>
      <c r="F24" s="243"/>
      <c r="G24" s="63"/>
      <c r="H24" s="63"/>
      <c r="I24" s="63"/>
      <c r="J24" s="63"/>
      <c r="K24" s="63"/>
      <c r="L24" s="63"/>
    </row>
    <row r="25" spans="2:12" ht="24.75" customHeight="1" x14ac:dyDescent="0.25">
      <c r="B25" s="238" t="s">
        <v>84</v>
      </c>
      <c r="C25" s="231"/>
      <c r="D25" s="231"/>
      <c r="E25" s="231"/>
      <c r="F25" s="231"/>
      <c r="G25" s="63"/>
      <c r="H25" s="63"/>
      <c r="I25" s="63"/>
      <c r="J25" s="63"/>
      <c r="K25" s="63"/>
      <c r="L25" s="63"/>
    </row>
    <row r="26" spans="2:12" ht="15.75" x14ac:dyDescent="0.25">
      <c r="B26" s="55"/>
      <c r="C26" s="58"/>
      <c r="D26" s="58"/>
      <c r="E26" s="58"/>
      <c r="F26" s="58"/>
      <c r="G26" s="64"/>
      <c r="H26" s="64"/>
      <c r="I26" s="64"/>
      <c r="J26" s="64"/>
      <c r="K26" s="64"/>
    </row>
    <row r="27" spans="2:12" x14ac:dyDescent="0.25">
      <c r="B27" s="198" t="s">
        <v>146</v>
      </c>
      <c r="C27" s="152"/>
      <c r="D27" s="152"/>
      <c r="E27" s="152"/>
      <c r="G27" t="s">
        <v>32</v>
      </c>
      <c r="J27" t="s">
        <v>33</v>
      </c>
    </row>
    <row r="28" spans="2:12" x14ac:dyDescent="0.25">
      <c r="B28" s="198" t="s">
        <v>147</v>
      </c>
      <c r="C28" s="152"/>
      <c r="D28" s="152"/>
      <c r="E28" s="152"/>
    </row>
    <row r="29" spans="2:12" x14ac:dyDescent="0.25">
      <c r="B29" s="198" t="s">
        <v>149</v>
      </c>
      <c r="C29" s="152"/>
      <c r="D29" s="152"/>
      <c r="E29" s="152"/>
    </row>
  </sheetData>
  <mergeCells count="21">
    <mergeCell ref="B25:F25"/>
    <mergeCell ref="B19:F19"/>
    <mergeCell ref="B20:F20"/>
    <mergeCell ref="B21:F21"/>
    <mergeCell ref="B22:F22"/>
    <mergeCell ref="B23:F23"/>
    <mergeCell ref="B24:F24"/>
    <mergeCell ref="B18:F18"/>
    <mergeCell ref="B1:L1"/>
    <mergeCell ref="B3:L3"/>
    <mergeCell ref="B4:D4"/>
    <mergeCell ref="B5:L5"/>
    <mergeCell ref="B7:F7"/>
    <mergeCell ref="B8:F8"/>
    <mergeCell ref="B9:F9"/>
    <mergeCell ref="B10:F10"/>
    <mergeCell ref="B11:F11"/>
    <mergeCell ref="B12:F12"/>
    <mergeCell ref="B14:F14"/>
    <mergeCell ref="B15:F15"/>
    <mergeCell ref="B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I. OPĆI DIO</vt:lpstr>
      <vt:lpstr>II. POSEBNI DIO</vt:lpstr>
      <vt:lpstr>Rashodi i prihodi prema izvoru</vt:lpstr>
      <vt:lpstr>Račun fin prema izvorima f</vt:lpstr>
      <vt:lpstr>SAŽETAK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UD-RACUN</dc:creator>
  <cp:lastModifiedBy>Davorka</cp:lastModifiedBy>
  <cp:lastPrinted>2026-03-13T09:37:38Z</cp:lastPrinted>
  <dcterms:created xsi:type="dcterms:W3CDTF">2023-09-18T07:06:32Z</dcterms:created>
  <dcterms:modified xsi:type="dcterms:W3CDTF">2026-03-16T09:15:23Z</dcterms:modified>
</cp:coreProperties>
</file>