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aulina\Desktop\"/>
    </mc:Choice>
  </mc:AlternateContent>
  <xr:revisionPtr revIDLastSave="0" documentId="13_ncr:1_{EC4A1BEF-6699-4DF1-B0AC-88981D7A716D}" xr6:coauthVersionLast="47" xr6:coauthVersionMax="47" xr10:uidLastSave="{00000000-0000-0000-0000-000000000000}"/>
  <bookViews>
    <workbookView xWindow="-120" yWindow="-120" windowWidth="29040" windowHeight="15720" firstSheet="2" activeTab="6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Programska klasifikacija" sheetId="7" r:id="rId4"/>
    <sheet name="Račun financiranja " sheetId="9" r:id="rId5"/>
    <sheet name="Rashodi prema funkcijskoj k " sheetId="11" r:id="rId6"/>
    <sheet name="Račun fin prema izvorima f" sheetId="10" r:id="rId7"/>
    <sheet name="NAPUTAK" sheetId="1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1" i="8" l="1"/>
  <c r="H20" i="8" l="1"/>
  <c r="F6" i="8"/>
  <c r="I22" i="7" l="1"/>
  <c r="I23" i="7"/>
  <c r="I26" i="7"/>
  <c r="I27" i="7"/>
  <c r="I28" i="7"/>
  <c r="I31" i="7"/>
  <c r="I32" i="7"/>
  <c r="I33" i="7"/>
  <c r="I35" i="7"/>
  <c r="I38" i="7"/>
  <c r="I39" i="7"/>
  <c r="I44" i="7"/>
  <c r="I45" i="7"/>
  <c r="I46" i="7"/>
  <c r="I47" i="7"/>
  <c r="I48" i="7"/>
  <c r="I49" i="7"/>
  <c r="I50" i="7"/>
  <c r="I51" i="7"/>
  <c r="I52" i="7"/>
  <c r="I53" i="7"/>
  <c r="I54" i="7"/>
  <c r="I55" i="7"/>
  <c r="I57" i="7"/>
  <c r="I58" i="7"/>
  <c r="I59" i="7"/>
  <c r="I60" i="7"/>
  <c r="I61" i="7"/>
  <c r="I62" i="7"/>
  <c r="I63" i="7"/>
  <c r="I64" i="7"/>
  <c r="I56" i="7" l="1"/>
  <c r="G22" i="3" l="1"/>
  <c r="H32" i="10"/>
  <c r="H33" i="10"/>
  <c r="H31" i="10"/>
  <c r="G31" i="10"/>
  <c r="H17" i="10"/>
  <c r="H18" i="10"/>
  <c r="H19" i="10"/>
  <c r="G17" i="10"/>
  <c r="H19" i="8"/>
  <c r="H18" i="8"/>
  <c r="I29" i="7"/>
  <c r="I30" i="7"/>
  <c r="I16" i="7"/>
  <c r="I18" i="7"/>
  <c r="G17" i="8" l="1"/>
  <c r="H33" i="8"/>
  <c r="H32" i="8"/>
  <c r="K13" i="3"/>
  <c r="I34" i="7" l="1"/>
  <c r="I14" i="7" l="1"/>
  <c r="G25" i="7"/>
  <c r="L11" i="1" l="1"/>
  <c r="L15" i="1"/>
  <c r="L16" i="1"/>
  <c r="L10" i="1"/>
  <c r="K11" i="1"/>
  <c r="K15" i="1"/>
  <c r="K16" i="1"/>
  <c r="K10" i="1" l="1"/>
  <c r="H25" i="7" l="1"/>
  <c r="I37" i="7"/>
  <c r="I21" i="7"/>
  <c r="I20" i="7"/>
  <c r="I17" i="7"/>
  <c r="I24" i="7" l="1"/>
  <c r="I25" i="7"/>
  <c r="I36" i="7"/>
  <c r="I13" i="7"/>
  <c r="L14" i="1"/>
  <c r="K14" i="1"/>
  <c r="H15" i="7"/>
  <c r="I15" i="7" s="1"/>
  <c r="I8" i="7"/>
  <c r="H12" i="7"/>
  <c r="H19" i="7"/>
  <c r="I19" i="7" s="1"/>
  <c r="H30" i="10"/>
  <c r="G30" i="10"/>
  <c r="H29" i="10"/>
  <c r="G29" i="10"/>
  <c r="H28" i="10"/>
  <c r="G28" i="10"/>
  <c r="H27" i="10"/>
  <c r="G27" i="10"/>
  <c r="H24" i="10"/>
  <c r="G24" i="10"/>
  <c r="H23" i="10"/>
  <c r="G23" i="10"/>
  <c r="H22" i="10"/>
  <c r="G22" i="10"/>
  <c r="H21" i="10"/>
  <c r="G21" i="10"/>
  <c r="H16" i="10"/>
  <c r="G16" i="10"/>
  <c r="H15" i="10"/>
  <c r="G15" i="10"/>
  <c r="H14" i="10"/>
  <c r="G14" i="10"/>
  <c r="H13" i="10"/>
  <c r="G13" i="10"/>
  <c r="H10" i="10"/>
  <c r="G10" i="10"/>
  <c r="H9" i="10"/>
  <c r="G9" i="10"/>
  <c r="H8" i="10"/>
  <c r="G8" i="10"/>
  <c r="H7" i="10"/>
  <c r="G7" i="10"/>
  <c r="H11" i="7" l="1"/>
  <c r="I12" i="7"/>
  <c r="H28" i="8"/>
  <c r="H29" i="8"/>
  <c r="H30" i="8"/>
  <c r="H27" i="8"/>
  <c r="H22" i="8"/>
  <c r="H23" i="8"/>
  <c r="H24" i="8"/>
  <c r="H21" i="8"/>
  <c r="H14" i="8"/>
  <c r="H15" i="8"/>
  <c r="H16" i="8"/>
  <c r="H13" i="8"/>
  <c r="H8" i="8"/>
  <c r="H9" i="8"/>
  <c r="H10" i="8"/>
  <c r="H7" i="8"/>
  <c r="G28" i="8"/>
  <c r="G29" i="8"/>
  <c r="G30" i="8"/>
  <c r="G27" i="8"/>
  <c r="G22" i="8"/>
  <c r="G23" i="8"/>
  <c r="G24" i="8"/>
  <c r="G21" i="8"/>
  <c r="G14" i="8"/>
  <c r="G15" i="8"/>
  <c r="G16" i="8"/>
  <c r="G13" i="8"/>
  <c r="G8" i="8"/>
  <c r="G9" i="8"/>
  <c r="G10" i="8"/>
  <c r="G7" i="8"/>
  <c r="L26" i="3"/>
  <c r="K26" i="3"/>
  <c r="L16" i="3"/>
  <c r="L15" i="3"/>
  <c r="L14" i="3"/>
  <c r="L13" i="3"/>
  <c r="L12" i="3"/>
  <c r="K16" i="3"/>
  <c r="K15" i="3"/>
  <c r="K14" i="3"/>
  <c r="K12" i="3"/>
  <c r="I11" i="7" l="1"/>
  <c r="I10" i="7" l="1"/>
  <c r="I9" i="7"/>
  <c r="L25" i="3"/>
  <c r="L24" i="3"/>
  <c r="L11" i="3"/>
  <c r="L23" i="3" l="1"/>
  <c r="K29" i="3"/>
  <c r="L29" i="3"/>
  <c r="K11" i="3"/>
  <c r="K24" i="3" l="1"/>
  <c r="K25" i="3"/>
  <c r="L27" i="3"/>
  <c r="K27" i="3"/>
  <c r="K23" i="3" l="1"/>
</calcChain>
</file>

<file path=xl/sharedStrings.xml><?xml version="1.0" encoding="utf-8"?>
<sst xmlns="http://schemas.openxmlformats.org/spreadsheetml/2006/main" count="323" uniqueCount="153">
  <si>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</si>
  <si>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</si>
  <si>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</si>
  <si>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</si>
  <si>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</si>
  <si>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</si>
  <si>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</si>
  <si>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</si>
  <si>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</si>
  <si>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</si>
  <si>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</si>
  <si>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</si>
  <si>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</si>
  <si>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</si>
  <si>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</si>
  <si>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</si>
  <si>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</si>
  <si>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</si>
  <si>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</si>
  <si>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</si>
  <si>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</si>
  <si>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</si>
  <si>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</si>
  <si>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</si>
  <si>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</si>
  <si>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</si>
  <si>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 xml:space="preserve"> Prihodi od prodaje proizvoda i robe te pruženih usluga i prihodi od donacija</t>
  </si>
  <si>
    <t>….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</si>
  <si>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</si>
  <si>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</si>
  <si>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</si>
  <si>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</si>
  <si>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</si>
  <si>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</si>
  <si>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</si>
  <si>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</si>
  <si>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</si>
  <si>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</si>
  <si>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</si>
  <si>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</si>
  <si>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5=4/3*100</t>
  </si>
  <si>
    <t>Napomena:  Iznosi u stupcu "OSTVARENJE/IZVRŠENJE 1.-6. 2022." preračunavaju se iz kuna u eure prema fiksnom tečaju konverzije (1 EUR=7,53450 kuna) i po pravilima za preračunavanje i zaokruživanje.</t>
  </si>
  <si>
    <t>TEKUĆI PLAN 2023.*</t>
  </si>
  <si>
    <t>INDEKS**</t>
  </si>
  <si>
    <t>TEKUĆI PLAN 2023.**</t>
  </si>
  <si>
    <t>IZVORNI PLAN ILI REBALANS 2023.*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</si>
  <si>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</si>
  <si>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</si>
  <si>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</si>
  <si>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</si>
  <si>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</si>
  <si>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</si>
  <si>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</si>
  <si>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</si>
  <si>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</si>
  <si>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 xml:space="preserve">OSTVARENJE/IZVRŠENJE 
1.-6.2022. </t>
  </si>
  <si>
    <t xml:space="preserve">OSTVARENJE/IZVRŠENJE 
1.-6.2023. 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</si>
  <si>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</si>
  <si>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</si>
  <si>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</si>
  <si>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</si>
  <si>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</si>
  <si>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 RAČUN PRIHODA I RASHODA </t>
  </si>
  <si>
    <t xml:space="preserve"> RAČUN FINANCIRANJA</t>
  </si>
  <si>
    <t xml:space="preserve">IZVRŠENJE 
1.-6.2022. </t>
  </si>
  <si>
    <t xml:space="preserve">IZVRŠENJE 
1.-6.2023. </t>
  </si>
  <si>
    <t>IZVJEŠTAJ PO PROGRAMSKOJ KLASIFIKACIJI</t>
  </si>
  <si>
    <t xml:space="preserve">** AKO Opći i Posebni dio polugodišnjeg izvještaja ne sadrži "TEKUĆI PLAN 2023.", "INDEKS"("OSTVARENJE/IZVRŠENJE 1.-6.2023."/"TEKUĆI PLAN 2023.") iskazuje se kao "OSTVARENJE/IZVRŠENJE 1.-6.2023."/"IZVORNI PLAN 2023." ODNOSNO "REBALANS 2023." </t>
  </si>
  <si>
    <t>Pomoći proračunskim korisnicima iz proračuna koji im nije nadležan</t>
  </si>
  <si>
    <t>Prihodi od upravnih i administrativnih pristojbi, pristojbi po posebnim propisima i naknada</t>
  </si>
  <si>
    <t>Prihodi iz nadležnog proračuna za financiranje redovne djelatnosti proračunskih korisnika</t>
  </si>
  <si>
    <t>Financijski rashodi</t>
  </si>
  <si>
    <t>Rashodi za nabavu proizvedene dugotrajne imovine</t>
  </si>
  <si>
    <t xml:space="preserve"> </t>
  </si>
  <si>
    <t>Prihodi od nefinancijske imovine</t>
  </si>
  <si>
    <t>Rashodi za dodatna ulaganja na nefinancijskoj imovini</t>
  </si>
  <si>
    <t>Ostali prihodi</t>
  </si>
  <si>
    <t>3.4. - VLASTITI PRIHODI</t>
  </si>
  <si>
    <t>3.4. - Vlastiti prihodi</t>
  </si>
  <si>
    <t>4.M. - PRIHODI ZA POSEBNE NAMJENE-SŠ</t>
  </si>
  <si>
    <t>4.M. - Prihodi za posebne namjene-sš</t>
  </si>
  <si>
    <t>4.2. - DECENTRALIZIRANA SREDSTVA</t>
  </si>
  <si>
    <t>4.2. - Decentralizirana sredstva</t>
  </si>
  <si>
    <t>7.4. prihodi od nefinancijske imovine</t>
  </si>
  <si>
    <t>7.4. - PRIHOD OD NEFIN. IMOVINE</t>
  </si>
  <si>
    <t>UČENIČKI DOM IVANIĆ GRAD</t>
  </si>
  <si>
    <t>3.4.</t>
  </si>
  <si>
    <t>VLASTITI PRIHODI - SŠ</t>
  </si>
  <si>
    <t>RASHODI POSLOVANJA</t>
  </si>
  <si>
    <t>OSNOVNE I SREDNJE ŠKOLE IZVAN ŽUPANIJSKOG PRORAČUNA</t>
  </si>
  <si>
    <t>PRIHODI ZA POSEBNE NAMJENE-SŠ</t>
  </si>
  <si>
    <t xml:space="preserve">4.M. </t>
  </si>
  <si>
    <t>Glava 004008</t>
  </si>
  <si>
    <t>Program P64 1001</t>
  </si>
  <si>
    <t>Aktivnost/projekt A100001</t>
  </si>
  <si>
    <t>Glava 004003</t>
  </si>
  <si>
    <t>SREDNJE ŠKOLSTVO</t>
  </si>
  <si>
    <t>Program P16 1001</t>
  </si>
  <si>
    <t>MINIMALNI STANDARDI U SREDNJEM ŠKOLSTVU I UČENIČKOM DOMU-MATERIJALNI I FINANCIJSKI RASHODI</t>
  </si>
  <si>
    <t>Aktivnost/projekt T100001</t>
  </si>
  <si>
    <t>4.2.</t>
  </si>
  <si>
    <t>Program P16 1003</t>
  </si>
  <si>
    <t>DECENTRALIZIRANA SREDSTV-SŠ</t>
  </si>
  <si>
    <t>Aktivnost/projekt A100002</t>
  </si>
  <si>
    <t>TEKUĆE INVESTICIJSKO ODRŽAVANJE-minimalni standard</t>
  </si>
  <si>
    <t>Glava 004004</t>
  </si>
  <si>
    <t>ŠKOLSTVO-OSTALE IZVAN DECENTRALIZIRANE FUNKCIJE</t>
  </si>
  <si>
    <t>Program P17 1003</t>
  </si>
  <si>
    <t>POTREBE IZNAD MINIMALNOG STANDARDA</t>
  </si>
  <si>
    <t>TEKUĆE INVESTICIJSKO ODRŽAVANJE U ŠKOLSTVU</t>
  </si>
  <si>
    <t>1.1.</t>
  </si>
  <si>
    <t>OPĆI PRIHODI I PRIMICI</t>
  </si>
  <si>
    <t>Predsjednica DO: Snježana Belačić</t>
  </si>
  <si>
    <t>Ravnatelj: Almir Alimanović, prof.</t>
  </si>
  <si>
    <t xml:space="preserve">OSTVARENJE/IZVRŠENJE 
1.-6.2024. </t>
  </si>
  <si>
    <t>4.2./1.1.</t>
  </si>
  <si>
    <t>7.4.</t>
  </si>
  <si>
    <t>PRIHOD OD NEFINANCIJSKE IMOVINE</t>
  </si>
  <si>
    <t>PROGRAM 1002</t>
  </si>
  <si>
    <t>KAPITALNO ULAGANJE</t>
  </si>
  <si>
    <t>Tekući projekt T100016</t>
  </si>
  <si>
    <t>KNJIGE ZA ŠKOLSKU KNJIŽNICU</t>
  </si>
  <si>
    <t>IZVORNI PLAN ILI REBALANS 2025.*</t>
  </si>
  <si>
    <t>TEKUĆI PLAN 2025.*</t>
  </si>
  <si>
    <t xml:space="preserve">OSTVARENJE/IZVRŠENJE 
1.-6.2025. </t>
  </si>
  <si>
    <t>Rashodi za nabavu neproizvedene imovine</t>
  </si>
  <si>
    <t>1.1.-Opći prihodi i primici</t>
  </si>
  <si>
    <t>SMJEŠTAJ U UČENIČKIM DOMOVIMA</t>
  </si>
  <si>
    <t>4 KAPITALNA ULAGANJA</t>
  </si>
  <si>
    <t xml:space="preserve">IZVJEŠTAJ O IZVRŠENJU FINANCIJSKOG PLANA PRORAČUNSKOG KORISNIKA JEDINICE LOKALNE I PODRUČNE (REGIONALNE) SAMOUPRAVE ZA PRVO POLUGODIŠTE 2026. </t>
  </si>
  <si>
    <t>IZVORNI PLAN ILI REBALANS 2026.*</t>
  </si>
  <si>
    <t>TEKUĆI PLAN 2026.*</t>
  </si>
  <si>
    <t xml:space="preserve">OSTVARENJE/IZVRŠENJE 
1.-6.2026. </t>
  </si>
  <si>
    <t>5.0.A  POMOĆI IZ DRŽAVNOG PRORAČUNA-PK</t>
  </si>
  <si>
    <t>5.0.A</t>
  </si>
  <si>
    <t>POMOĆI IZ DRŽAVNOG PRORAČUNA-PK</t>
  </si>
  <si>
    <t>Program P17 1001</t>
  </si>
  <si>
    <t>OSTALE IZVANŠKOLSKE AKTIVNOSTI</t>
  </si>
  <si>
    <t>Tekući projekt T100006</t>
  </si>
  <si>
    <t>Kapitalni projekt K100030</t>
  </si>
  <si>
    <t>Uređenje sanitarnog čvora i spavaonica,sanacija krova, prenamjena djela zgrade u boravak za učenike</t>
  </si>
  <si>
    <t xml:space="preserve"> 1.1.</t>
  </si>
  <si>
    <t>Tekući projekt T100001</t>
  </si>
  <si>
    <t>OPREMA ŠKOLA</t>
  </si>
  <si>
    <t>Tekući projekt  T100002</t>
  </si>
  <si>
    <t>DODATNA ULAGANJA</t>
  </si>
  <si>
    <t>Program  1003</t>
  </si>
  <si>
    <t>TEKUĆE I INVESTICIJSKO ODRŽAVNJE U ŠKOLSTVU</t>
  </si>
  <si>
    <t>5.0.A. POMOĆI IZ DRŽAVNOG PRORAČUNA-PK</t>
  </si>
  <si>
    <t xml:space="preserve"> IZVRŠENJE 
1.-6.2026. </t>
  </si>
  <si>
    <t>KLASA:402-02/26-01/2</t>
  </si>
  <si>
    <t>URBROJ:238-10-52-01-26-1</t>
  </si>
  <si>
    <t>U Ivanić Gradu, 14.07.2026.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</si>
</sst>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</font>
    <font>
      <b/>
      <sz val="12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2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C1C1FF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1" fillId="0" borderId="0"/>
  </cellStyleXfs>
  <cellXfs count="233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1" fillId="0" borderId="0" xfId="0" applyFont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2" fillId="0" borderId="0" xfId="0" applyFont="1" applyAlignment="1">
      <alignment wrapText="1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NumberFormat="1"/>
    <xf numFmtId="0" fontId="11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9" fillId="2" borderId="0" xfId="0" applyNumberFormat="1" applyFont="1" applyFill="1" applyBorder="1" applyAlignment="1" applyProtection="1">
      <alignment horizontal="left" vertical="center" wrapText="1"/>
    </xf>
    <xf numFmtId="0" fontId="9" fillId="2" borderId="0" xfId="0" quotePrefix="1" applyFont="1" applyFill="1" applyBorder="1" applyAlignment="1">
      <alignment horizontal="left" vertical="center"/>
    </xf>
    <xf numFmtId="0" fontId="10" fillId="2" borderId="0" xfId="0" applyNumberFormat="1" applyFont="1" applyFill="1" applyBorder="1" applyAlignment="1" applyProtection="1">
      <alignment vertical="center" wrapText="1"/>
    </xf>
    <xf numFmtId="0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 applyProtection="1">
      <alignment horizontal="right" wrapText="1"/>
    </xf>
    <xf numFmtId="0" fontId="0" fillId="0" borderId="0" xfId="0" applyNumberFormat="1" applyBorder="1"/>
    <xf numFmtId="0" fontId="0" fillId="0" borderId="0" xfId="0" applyBorder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4" fontId="20" fillId="0" borderId="3" xfId="0" applyNumberFormat="1" applyFont="1" applyBorder="1"/>
    <xf numFmtId="2" fontId="12" fillId="0" borderId="3" xfId="0" applyNumberFormat="1" applyFont="1" applyBorder="1"/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4" fontId="12" fillId="0" borderId="3" xfId="0" applyNumberFormat="1" applyFont="1" applyBorder="1"/>
    <xf numFmtId="0" fontId="7" fillId="2" borderId="3" xfId="0" quotePrefix="1" applyFont="1" applyFill="1" applyBorder="1" applyAlignment="1">
      <alignment horizontal="left" vertical="center"/>
    </xf>
    <xf numFmtId="2" fontId="20" fillId="0" borderId="3" xfId="0" applyNumberFormat="1" applyFont="1" applyBorder="1"/>
    <xf numFmtId="0" fontId="21" fillId="2" borderId="3" xfId="0" quotePrefix="1" applyFont="1" applyFill="1" applyBorder="1" applyAlignment="1">
      <alignment horizontal="left" vertical="center" wrapText="1"/>
    </xf>
    <xf numFmtId="0" fontId="21" fillId="2" borderId="3" xfId="0" quotePrefix="1" applyFont="1" applyFill="1" applyBorder="1" applyAlignment="1">
      <alignment horizontal="left" vertical="center"/>
    </xf>
    <xf numFmtId="0" fontId="21" fillId="2" borderId="3" xfId="0" applyNumberFormat="1" applyFont="1" applyFill="1" applyBorder="1" applyAlignment="1" applyProtection="1">
      <alignment vertical="center" wrapText="1"/>
    </xf>
    <xf numFmtId="0" fontId="22" fillId="2" borderId="3" xfId="0" applyNumberFormat="1" applyFont="1" applyFill="1" applyBorder="1" applyAlignment="1" applyProtection="1">
      <alignment vertical="center" wrapText="1"/>
    </xf>
    <xf numFmtId="0" fontId="12" fillId="0" borderId="0" xfId="0" applyFont="1"/>
    <xf numFmtId="0" fontId="22" fillId="2" borderId="3" xfId="0" quotePrefix="1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vertical="center" wrapText="1"/>
    </xf>
    <xf numFmtId="0" fontId="18" fillId="0" borderId="3" xfId="0" applyFont="1" applyBorder="1" applyAlignment="1">
      <alignment wrapText="1"/>
    </xf>
    <xf numFmtId="0" fontId="21" fillId="2" borderId="3" xfId="0" applyNumberFormat="1" applyFont="1" applyFill="1" applyBorder="1" applyAlignment="1" applyProtection="1">
      <alignment horizontal="left" vertical="center" wrapText="1" indent="1"/>
    </xf>
    <xf numFmtId="0" fontId="19" fillId="2" borderId="4" xfId="0" applyNumberFormat="1" applyFont="1" applyFill="1" applyBorder="1" applyAlignment="1" applyProtection="1">
      <alignment horizontal="left" vertical="center" wrapText="1"/>
    </xf>
    <xf numFmtId="0" fontId="23" fillId="0" borderId="3" xfId="0" applyFont="1" applyBorder="1" applyAlignment="1">
      <alignment horizontal="left" vertical="center"/>
    </xf>
    <xf numFmtId="0" fontId="19" fillId="2" borderId="1" xfId="0" applyNumberFormat="1" applyFont="1" applyFill="1" applyBorder="1" applyAlignment="1" applyProtection="1">
      <alignment horizontal="left" vertical="center" wrapText="1"/>
    </xf>
    <xf numFmtId="0" fontId="19" fillId="2" borderId="2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21" fillId="2" borderId="4" xfId="0" quotePrefix="1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22" fillId="2" borderId="4" xfId="0" quotePrefix="1" applyFont="1" applyFill="1" applyBorder="1" applyAlignment="1">
      <alignment horizontal="left" vertical="center" wrapText="1"/>
    </xf>
    <xf numFmtId="4" fontId="7" fillId="2" borderId="3" xfId="0" applyNumberFormat="1" applyFont="1" applyFill="1" applyBorder="1" applyAlignment="1">
      <alignment horizontal="right"/>
    </xf>
    <xf numFmtId="0" fontId="19" fillId="2" borderId="1" xfId="0" applyNumberFormat="1" applyFont="1" applyFill="1" applyBorder="1" applyAlignment="1" applyProtection="1">
      <alignment horizontal="left" vertical="center" wrapText="1"/>
    </xf>
    <xf numFmtId="0" fontId="19" fillId="2" borderId="2" xfId="0" applyNumberFormat="1" applyFont="1" applyFill="1" applyBorder="1" applyAlignment="1" applyProtection="1">
      <alignment horizontal="left" vertical="center" wrapText="1"/>
    </xf>
    <xf numFmtId="0" fontId="19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2" fontId="7" fillId="2" borderId="4" xfId="0" applyNumberFormat="1" applyFont="1" applyFill="1" applyBorder="1" applyAlignment="1">
      <alignment horizontal="left" vertical="center"/>
    </xf>
    <xf numFmtId="2" fontId="8" fillId="2" borderId="4" xfId="0" applyNumberFormat="1" applyFont="1" applyFill="1" applyBorder="1" applyAlignment="1">
      <alignment horizontal="left" vertical="center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vertical="center" wrapText="1"/>
    </xf>
    <xf numFmtId="2" fontId="26" fillId="0" borderId="3" xfId="0" applyNumberFormat="1" applyFont="1" applyBorder="1"/>
    <xf numFmtId="0" fontId="27" fillId="0" borderId="0" xfId="0" applyFont="1"/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9" fillId="2" borderId="1" xfId="0" applyNumberFormat="1" applyFont="1" applyFill="1" applyBorder="1" applyAlignment="1" applyProtection="1">
      <alignment horizontal="left" vertical="center" wrapText="1"/>
    </xf>
    <xf numFmtId="0" fontId="19" fillId="2" borderId="2" xfId="0" applyNumberFormat="1" applyFont="1" applyFill="1" applyBorder="1" applyAlignment="1" applyProtection="1">
      <alignment horizontal="left" vertical="center" wrapText="1"/>
    </xf>
    <xf numFmtId="0" fontId="19" fillId="2" borderId="4" xfId="0" applyNumberFormat="1" applyFont="1" applyFill="1" applyBorder="1" applyAlignment="1" applyProtection="1">
      <alignment horizontal="left" vertical="center" wrapText="1"/>
    </xf>
    <xf numFmtId="0" fontId="28" fillId="0" borderId="0" xfId="0" applyFont="1"/>
    <xf numFmtId="0" fontId="30" fillId="0" borderId="0" xfId="0" applyNumberFormat="1" applyFont="1"/>
    <xf numFmtId="0" fontId="30" fillId="0" borderId="0" xfId="0" applyFont="1"/>
    <xf numFmtId="0" fontId="29" fillId="0" borderId="0" xfId="0" applyNumberFormat="1" applyFont="1" applyFill="1" applyBorder="1" applyAlignment="1" applyProtection="1">
      <alignment horizontal="center" vertical="center" wrapText="1"/>
    </xf>
    <xf numFmtId="0" fontId="31" fillId="0" borderId="0" xfId="0" applyNumberFormat="1" applyFont="1" applyFill="1" applyBorder="1" applyAlignment="1" applyProtection="1">
      <alignment vertical="center" wrapText="1"/>
    </xf>
    <xf numFmtId="4" fontId="26" fillId="0" borderId="3" xfId="0" applyNumberFormat="1" applyFont="1" applyBorder="1"/>
    <xf numFmtId="2" fontId="24" fillId="0" borderId="3" xfId="0" applyNumberFormat="1" applyFont="1" applyBorder="1"/>
    <xf numFmtId="4" fontId="8" fillId="2" borderId="3" xfId="0" applyNumberFormat="1" applyFont="1" applyFill="1" applyBorder="1" applyAlignment="1">
      <alignment horizontal="right"/>
    </xf>
    <xf numFmtId="0" fontId="7" fillId="3" borderId="3" xfId="0" applyNumberFormat="1" applyFont="1" applyFill="1" applyBorder="1" applyAlignment="1" applyProtection="1">
      <alignment horizontal="center" vertical="center" wrapText="1"/>
    </xf>
    <xf numFmtId="2" fontId="30" fillId="0" borderId="0" xfId="0" applyNumberFormat="1" applyFont="1" applyBorder="1"/>
    <xf numFmtId="2" fontId="8" fillId="2" borderId="3" xfId="0" applyNumberFormat="1" applyFont="1" applyFill="1" applyBorder="1" applyAlignment="1">
      <alignment horizontal="right"/>
    </xf>
    <xf numFmtId="0" fontId="21" fillId="2" borderId="6" xfId="0" applyNumberFormat="1" applyFont="1" applyFill="1" applyBorder="1" applyAlignment="1" applyProtection="1">
      <alignment horizontal="left" vertical="center" wrapText="1" indent="1"/>
    </xf>
    <xf numFmtId="0" fontId="22" fillId="2" borderId="3" xfId="0" applyNumberFormat="1" applyFont="1" applyFill="1" applyBorder="1" applyAlignment="1" applyProtection="1">
      <alignment horizontal="left" vertical="center" wrapText="1" indent="1"/>
    </xf>
    <xf numFmtId="2" fontId="7" fillId="2" borderId="3" xfId="0" applyNumberFormat="1" applyFont="1" applyFill="1" applyBorder="1" applyAlignment="1">
      <alignment horizontal="right"/>
    </xf>
    <xf numFmtId="2" fontId="24" fillId="0" borderId="6" xfId="0" applyNumberFormat="1" applyFont="1" applyBorder="1"/>
    <xf numFmtId="0" fontId="32" fillId="2" borderId="3" xfId="0" applyNumberFormat="1" applyFont="1" applyFill="1" applyBorder="1" applyAlignment="1" applyProtection="1">
      <alignment horizontal="left" vertical="center" wrapText="1" indent="1"/>
    </xf>
    <xf numFmtId="4" fontId="33" fillId="0" borderId="7" xfId="0" applyNumberFormat="1" applyFont="1" applyBorder="1" applyAlignment="1">
      <alignment horizontal="right" vertical="center" shrinkToFi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2" fontId="34" fillId="0" borderId="3" xfId="0" applyNumberFormat="1" applyFont="1" applyBorder="1"/>
    <xf numFmtId="2" fontId="30" fillId="0" borderId="3" xfId="0" applyNumberFormat="1" applyFont="1" applyBorder="1"/>
    <xf numFmtId="0" fontId="36" fillId="0" borderId="0" xfId="0" applyNumberFormat="1" applyFont="1" applyFill="1" applyBorder="1" applyAlignment="1" applyProtection="1">
      <alignment horizontal="center" vertical="center" wrapText="1"/>
    </xf>
    <xf numFmtId="0" fontId="35" fillId="0" borderId="0" xfId="0" applyNumberFormat="1" applyFont="1" applyFill="1" applyBorder="1" applyAlignment="1" applyProtection="1"/>
    <xf numFmtId="2" fontId="11" fillId="0" borderId="3" xfId="0" applyNumberFormat="1" applyFont="1" applyFill="1" applyBorder="1" applyAlignment="1">
      <alignment horizontal="right"/>
    </xf>
    <xf numFmtId="2" fontId="11" fillId="3" borderId="3" xfId="0" applyNumberFormat="1" applyFont="1" applyFill="1" applyBorder="1" applyAlignment="1">
      <alignment horizontal="right"/>
    </xf>
    <xf numFmtId="2" fontId="11" fillId="3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37" fillId="2" borderId="3" xfId="0" applyNumberFormat="1" applyFont="1" applyFill="1" applyBorder="1" applyAlignment="1" applyProtection="1">
      <alignment horizontal="center" vertical="center" wrapText="1"/>
    </xf>
    <xf numFmtId="4" fontId="11" fillId="2" borderId="3" xfId="0" applyNumberFormat="1" applyFont="1" applyFill="1" applyBorder="1" applyAlignment="1">
      <alignment horizontal="right"/>
    </xf>
    <xf numFmtId="4" fontId="26" fillId="2" borderId="3" xfId="0" applyNumberFormat="1" applyFont="1" applyFill="1" applyBorder="1" applyAlignment="1">
      <alignment horizontal="right"/>
    </xf>
    <xf numFmtId="0" fontId="11" fillId="0" borderId="3" xfId="0" quotePrefix="1" applyNumberFormat="1" applyFont="1" applyFill="1" applyBorder="1" applyAlignment="1" applyProtection="1">
      <alignment horizontal="center" vertical="center" wrapText="1"/>
    </xf>
    <xf numFmtId="0" fontId="31" fillId="2" borderId="3" xfId="0" applyNumberFormat="1" applyFont="1" applyFill="1" applyBorder="1" applyAlignment="1">
      <alignment horizontal="right"/>
    </xf>
    <xf numFmtId="0" fontId="30" fillId="0" borderId="3" xfId="0" applyNumberFormat="1" applyFont="1" applyBorder="1"/>
    <xf numFmtId="0" fontId="30" fillId="0" borderId="3" xfId="0" applyFont="1" applyBorder="1"/>
    <xf numFmtId="0" fontId="18" fillId="3" borderId="3" xfId="0" applyNumberFormat="1" applyFont="1" applyFill="1" applyBorder="1" applyAlignment="1" applyProtection="1">
      <alignment horizontal="center" vertical="center" wrapText="1"/>
    </xf>
    <xf numFmtId="3" fontId="38" fillId="2" borderId="3" xfId="0" applyNumberFormat="1" applyFont="1" applyFill="1" applyBorder="1" applyAlignment="1">
      <alignment horizontal="right"/>
    </xf>
    <xf numFmtId="0" fontId="38" fillId="2" borderId="3" xfId="0" applyNumberFormat="1" applyFont="1" applyFill="1" applyBorder="1" applyAlignment="1">
      <alignment horizontal="right"/>
    </xf>
    <xf numFmtId="4" fontId="18" fillId="2" borderId="3" xfId="0" applyNumberFormat="1" applyFont="1" applyFill="1" applyBorder="1" applyAlignment="1">
      <alignment horizontal="right"/>
    </xf>
    <xf numFmtId="4" fontId="38" fillId="2" borderId="3" xfId="0" applyNumberFormat="1" applyFont="1" applyFill="1" applyBorder="1" applyAlignment="1">
      <alignment horizontal="right"/>
    </xf>
    <xf numFmtId="0" fontId="19" fillId="2" borderId="1" xfId="0" applyNumberFormat="1" applyFont="1" applyFill="1" applyBorder="1" applyAlignment="1" applyProtection="1">
      <alignment vertical="center" wrapText="1"/>
    </xf>
    <xf numFmtId="0" fontId="19" fillId="2" borderId="2" xfId="0" applyNumberFormat="1" applyFont="1" applyFill="1" applyBorder="1" applyAlignment="1" applyProtection="1">
      <alignment vertical="center" wrapText="1"/>
    </xf>
    <xf numFmtId="0" fontId="19" fillId="2" borderId="4" xfId="0" applyNumberFormat="1" applyFont="1" applyFill="1" applyBorder="1" applyAlignment="1" applyProtection="1">
      <alignment vertical="center" wrapText="1"/>
    </xf>
    <xf numFmtId="0" fontId="32" fillId="2" borderId="4" xfId="0" quotePrefix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0" fillId="2" borderId="4" xfId="0" quotePrefix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1" fillId="0" borderId="3" xfId="2" applyBorder="1"/>
    <xf numFmtId="0" fontId="41" fillId="0" borderId="3" xfId="2" quotePrefix="1" applyBorder="1"/>
    <xf numFmtId="0" fontId="41" fillId="0" borderId="3" xfId="2" applyBorder="1" applyAlignment="1">
      <alignment wrapText="1"/>
    </xf>
    <xf numFmtId="0" fontId="42" fillId="4" borderId="8" xfId="2" applyFont="1" applyFill="1" applyBorder="1" applyAlignment="1">
      <alignment vertical="center" wrapText="1" readingOrder="1"/>
    </xf>
    <xf numFmtId="2" fontId="7" fillId="2" borderId="3" xfId="0" applyNumberFormat="1" applyFont="1" applyFill="1" applyBorder="1" applyAlignment="1">
      <alignment horizontal="left" vertical="center"/>
    </xf>
    <xf numFmtId="0" fontId="11" fillId="3" borderId="3" xfId="0" applyNumberFormat="1" applyFont="1" applyFill="1" applyBorder="1" applyAlignment="1" applyProtection="1">
      <alignment horizontal="center" vertical="center" wrapText="1"/>
    </xf>
    <xf numFmtId="3" fontId="9" fillId="2" borderId="3" xfId="0" applyNumberFormat="1" applyFont="1" applyFill="1" applyBorder="1" applyAlignment="1">
      <alignment horizontal="right"/>
    </xf>
    <xf numFmtId="4" fontId="9" fillId="2" borderId="3" xfId="0" applyNumberFormat="1" applyFont="1" applyFill="1" applyBorder="1" applyAlignment="1">
      <alignment horizontal="right"/>
    </xf>
    <xf numFmtId="2" fontId="8" fillId="2" borderId="3" xfId="0" applyNumberFormat="1" applyFont="1" applyFill="1" applyBorder="1" applyAlignment="1">
      <alignment horizontal="left" vertical="center"/>
    </xf>
    <xf numFmtId="2" fontId="27" fillId="0" borderId="3" xfId="0" applyNumberFormat="1" applyFont="1" applyBorder="1"/>
    <xf numFmtId="0" fontId="27" fillId="0" borderId="3" xfId="0" applyFont="1" applyBorder="1"/>
    <xf numFmtId="0" fontId="24" fillId="0" borderId="3" xfId="0" applyNumberFormat="1" applyFont="1" applyBorder="1"/>
    <xf numFmtId="0" fontId="24" fillId="0" borderId="3" xfId="0" applyFont="1" applyBorder="1"/>
    <xf numFmtId="0" fontId="27" fillId="0" borderId="0" xfId="0" applyFont="1" applyAlignment="1">
      <alignment vertical="center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6" fillId="0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7" fillId="0" borderId="5" xfId="0" applyNumberFormat="1" applyFont="1" applyFill="1" applyBorder="1" applyAlignment="1" applyProtection="1">
      <alignment horizontal="left" wrapText="1"/>
    </xf>
    <xf numFmtId="0" fontId="11" fillId="0" borderId="1" xfId="0" quotePrefix="1" applyFont="1" applyFill="1" applyBorder="1" applyAlignment="1">
      <alignment horizontal="left" vertical="center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1" fillId="0" borderId="1" xfId="2" applyBorder="1" applyAlignment="1">
      <alignment horizontal="left"/>
    </xf>
    <xf numFmtId="0" fontId="41" fillId="0" borderId="2" xfId="2" applyBorder="1" applyAlignment="1">
      <alignment horizontal="left"/>
    </xf>
    <xf numFmtId="0" fontId="41" fillId="0" borderId="4" xfId="2" applyBorder="1" applyAlignment="1">
      <alignment horizontal="left"/>
    </xf>
    <xf numFmtId="0" fontId="19" fillId="2" borderId="1" xfId="0" applyNumberFormat="1" applyFont="1" applyFill="1" applyBorder="1" applyAlignment="1" applyProtection="1">
      <alignment horizontal="left" vertical="center" wrapText="1"/>
    </xf>
    <xf numFmtId="0" fontId="19" fillId="2" borderId="2" xfId="0" applyNumberFormat="1" applyFont="1" applyFill="1" applyBorder="1" applyAlignment="1" applyProtection="1">
      <alignment horizontal="left" vertical="center" wrapText="1"/>
    </xf>
    <xf numFmtId="0" fontId="19" fillId="2" borderId="4" xfId="0" applyNumberFormat="1" applyFont="1" applyFill="1" applyBorder="1" applyAlignment="1" applyProtection="1">
      <alignment horizontal="left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24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41" fillId="0" borderId="1" xfId="2" applyBorder="1" applyAlignment="1">
      <alignment horizontal="center"/>
    </xf>
    <xf numFmtId="0" fontId="41" fillId="0" borderId="2" xfId="2" applyBorder="1" applyAlignment="1">
      <alignment horizontal="center"/>
    </xf>
    <xf numFmtId="0" fontId="41" fillId="0" borderId="4" xfId="2" applyBorder="1" applyAlignment="1">
      <alignment horizontal="center"/>
    </xf>
    <xf numFmtId="0" fontId="40" fillId="2" borderId="1" xfId="0" applyFont="1" applyFill="1" applyBorder="1" applyAlignment="1">
      <alignment horizontal="left" vertical="center" wrapText="1"/>
    </xf>
    <xf numFmtId="0" fontId="40" fillId="2" borderId="2" xfId="0" applyFont="1" applyFill="1" applyBorder="1" applyAlignment="1">
      <alignment horizontal="left" vertical="center" wrapText="1"/>
    </xf>
    <xf numFmtId="0" fontId="40" fillId="2" borderId="4" xfId="0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Alignment="1" applyProtection="1">
      <alignment horizontal="left" vertical="top" wrapText="1"/>
    </xf>
  </cellXfs>
  <cellStyles count="3">
    <cellStyle name="Normal" xfId="2" xr:uid="{5FC9E0E7-6019-4E6D-9EA0-31F58713D4E5}"/>
    <cellStyle name="Normalno" xfId="0" builtinId="0"/>
    <cellStyle name="Obično_List5" xfId="1" xr:uid="{96AEA593-B263-4F2E-8A6C-F341826477B4}"/>
  </cellStyles>
  <dxfs count="4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9"/>
  <sheetViews>
    <sheetView topLeftCell="A7" zoomScaleNormal="100" workbookViewId="0">
      <selection activeCell="A29" sqref="A29:D31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187" t="s">
        <v>129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2:12" ht="18" customHeight="1" x14ac:dyDescent="0.25">
      <c r="B2" s="93"/>
      <c r="C2" s="93"/>
      <c r="D2" s="93"/>
      <c r="E2" s="93"/>
      <c r="F2" s="93"/>
      <c r="G2" s="93"/>
      <c r="H2" s="93"/>
      <c r="I2" s="93"/>
      <c r="J2" s="93"/>
      <c r="K2" s="93"/>
      <c r="L2" s="96"/>
    </row>
    <row r="3" spans="2:12" ht="15.75" customHeight="1" x14ac:dyDescent="0.25">
      <c r="B3" s="187" t="s">
        <v>16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</row>
    <row r="4" spans="2:12" ht="36" customHeight="1" x14ac:dyDescent="0.25">
      <c r="B4" s="174"/>
      <c r="C4" s="174"/>
      <c r="D4" s="174"/>
      <c r="E4" s="20"/>
      <c r="F4" s="20"/>
      <c r="G4" s="20"/>
      <c r="H4" s="20"/>
      <c r="I4" s="20"/>
      <c r="J4" s="3"/>
      <c r="K4" s="3"/>
    </row>
    <row r="5" spans="2:12" ht="18" customHeight="1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</row>
    <row r="6" spans="2:12" ht="18" customHeight="1" x14ac:dyDescent="0.25">
      <c r="B6" s="36"/>
      <c r="C6" s="38"/>
      <c r="D6" s="38"/>
      <c r="E6" s="38"/>
      <c r="F6" s="38"/>
      <c r="G6" s="38"/>
      <c r="H6" s="38"/>
      <c r="I6" s="38"/>
      <c r="J6" s="38"/>
      <c r="K6" s="38"/>
    </row>
    <row r="7" spans="2:12" x14ac:dyDescent="0.25">
      <c r="B7" s="195" t="s">
        <v>54</v>
      </c>
      <c r="C7" s="195"/>
      <c r="D7" s="195"/>
      <c r="E7" s="195"/>
      <c r="F7" s="195"/>
      <c r="G7" s="4"/>
      <c r="H7" s="4"/>
      <c r="I7" s="4"/>
      <c r="J7" s="4"/>
      <c r="K7" s="23"/>
    </row>
    <row r="8" spans="2:12" ht="25.5" x14ac:dyDescent="0.25">
      <c r="B8" s="178" t="s">
        <v>73</v>
      </c>
      <c r="C8" s="179"/>
      <c r="D8" s="179"/>
      <c r="E8" s="179"/>
      <c r="F8" s="180"/>
      <c r="G8" s="27" t="s">
        <v>124</v>
      </c>
      <c r="H8" s="129" t="s">
        <v>130</v>
      </c>
      <c r="I8" s="129" t="s">
        <v>131</v>
      </c>
      <c r="J8" s="133" t="s">
        <v>132</v>
      </c>
      <c r="K8" s="129" t="s">
        <v>21</v>
      </c>
      <c r="L8" s="129" t="s">
        <v>43</v>
      </c>
    </row>
    <row r="9" spans="2:12" s="30" customFormat="1" ht="11.25" x14ac:dyDescent="0.2">
      <c r="B9" s="181">
        <v>1</v>
      </c>
      <c r="C9" s="181"/>
      <c r="D9" s="181"/>
      <c r="E9" s="181"/>
      <c r="F9" s="182"/>
      <c r="G9" s="29">
        <v>2</v>
      </c>
      <c r="H9" s="130">
        <v>3</v>
      </c>
      <c r="I9" s="130">
        <v>4</v>
      </c>
      <c r="J9" s="28">
        <v>5</v>
      </c>
      <c r="K9" s="28" t="s">
        <v>23</v>
      </c>
      <c r="L9" s="28" t="s">
        <v>24</v>
      </c>
    </row>
    <row r="10" spans="2:12" x14ac:dyDescent="0.25">
      <c r="B10" s="193" t="s">
        <v>0</v>
      </c>
      <c r="C10" s="173"/>
      <c r="D10" s="173"/>
      <c r="E10" s="173"/>
      <c r="F10" s="194"/>
      <c r="G10" s="118">
        <v>464849.32</v>
      </c>
      <c r="H10" s="131">
        <v>0</v>
      </c>
      <c r="I10" s="131">
        <v>1215818</v>
      </c>
      <c r="J10" s="118">
        <v>482828.87</v>
      </c>
      <c r="K10" s="127">
        <f>J10/G10*100</f>
        <v>103.86782323355878</v>
      </c>
      <c r="L10" s="127">
        <f>J10/I10*100</f>
        <v>39.712265322605852</v>
      </c>
    </row>
    <row r="11" spans="2:12" x14ac:dyDescent="0.25">
      <c r="B11" s="183" t="s">
        <v>46</v>
      </c>
      <c r="C11" s="184"/>
      <c r="D11" s="184"/>
      <c r="E11" s="184"/>
      <c r="F11" s="192"/>
      <c r="G11" s="118">
        <v>464849.32</v>
      </c>
      <c r="H11" s="126">
        <v>0</v>
      </c>
      <c r="I11" s="126">
        <v>865818</v>
      </c>
      <c r="J11" s="118">
        <v>482828.87</v>
      </c>
      <c r="K11" s="127">
        <f t="shared" ref="K11:K16" si="0">J11/G11*100</f>
        <v>103.86782323355878</v>
      </c>
      <c r="L11" s="127">
        <f t="shared" ref="L11:L16" si="1">J11/I11*100</f>
        <v>55.765630883164818</v>
      </c>
    </row>
    <row r="12" spans="2:12" x14ac:dyDescent="0.25">
      <c r="B12" s="196" t="s">
        <v>51</v>
      </c>
      <c r="C12" s="192"/>
      <c r="D12" s="192"/>
      <c r="E12" s="192"/>
      <c r="F12" s="192"/>
      <c r="G12" s="126">
        <v>0</v>
      </c>
      <c r="H12" s="126">
        <v>0</v>
      </c>
      <c r="I12" s="126">
        <v>0</v>
      </c>
      <c r="J12" s="126">
        <v>0</v>
      </c>
      <c r="K12" s="127">
        <v>0</v>
      </c>
      <c r="L12" s="127">
        <v>0</v>
      </c>
    </row>
    <row r="13" spans="2:12" ht="15" customHeight="1" x14ac:dyDescent="0.25">
      <c r="B13" s="183" t="s">
        <v>46</v>
      </c>
      <c r="C13" s="184"/>
      <c r="D13" s="184"/>
      <c r="E13" s="184"/>
      <c r="F13" s="192"/>
      <c r="G13" s="126">
        <v>0</v>
      </c>
      <c r="H13" s="126">
        <v>0</v>
      </c>
      <c r="I13" s="126">
        <v>350000</v>
      </c>
      <c r="J13" s="126">
        <v>0</v>
      </c>
      <c r="K13" s="127">
        <v>0</v>
      </c>
      <c r="L13" s="127">
        <v>0</v>
      </c>
    </row>
    <row r="14" spans="2:12" x14ac:dyDescent="0.25">
      <c r="B14" s="24" t="s">
        <v>1</v>
      </c>
      <c r="C14" s="37"/>
      <c r="D14" s="37"/>
      <c r="E14" s="37"/>
      <c r="F14" s="37"/>
      <c r="G14" s="127">
        <v>494946.23</v>
      </c>
      <c r="H14" s="127">
        <v>0</v>
      </c>
      <c r="I14" s="127">
        <v>1215818</v>
      </c>
      <c r="J14" s="127">
        <v>483138.41</v>
      </c>
      <c r="K14" s="127">
        <f t="shared" si="0"/>
        <v>97.614322670969727</v>
      </c>
      <c r="L14" s="127">
        <f t="shared" si="1"/>
        <v>39.737724725246707</v>
      </c>
    </row>
    <row r="15" spans="2:12" ht="15.75" x14ac:dyDescent="0.25">
      <c r="B15" s="190" t="s">
        <v>47</v>
      </c>
      <c r="C15" s="184"/>
      <c r="D15" s="184"/>
      <c r="E15" s="184"/>
      <c r="F15" s="184"/>
      <c r="G15" s="118">
        <v>487106.55</v>
      </c>
      <c r="H15" s="132">
        <v>0</v>
      </c>
      <c r="I15" s="132">
        <v>835979</v>
      </c>
      <c r="J15" s="118">
        <v>468681.71</v>
      </c>
      <c r="K15" s="127">
        <f t="shared" si="0"/>
        <v>96.217492866807078</v>
      </c>
      <c r="L15" s="127">
        <f t="shared" si="1"/>
        <v>56.063813803935268</v>
      </c>
    </row>
    <row r="16" spans="2:12" ht="15.75" x14ac:dyDescent="0.25">
      <c r="B16" s="191" t="s">
        <v>48</v>
      </c>
      <c r="C16" s="192"/>
      <c r="D16" s="192"/>
      <c r="E16" s="192"/>
      <c r="F16" s="192"/>
      <c r="G16" s="107">
        <v>7839.58</v>
      </c>
      <c r="H16" s="132">
        <v>0</v>
      </c>
      <c r="I16" s="132">
        <v>29839</v>
      </c>
      <c r="J16" s="107">
        <v>14456.7</v>
      </c>
      <c r="K16" s="127">
        <f t="shared" si="0"/>
        <v>184.40656259646565</v>
      </c>
      <c r="L16" s="127">
        <f t="shared" si="1"/>
        <v>48.449009685311175</v>
      </c>
    </row>
    <row r="17" spans="1:43" ht="15.75" x14ac:dyDescent="0.25">
      <c r="B17" s="97" t="s">
        <v>128</v>
      </c>
      <c r="C17" s="98"/>
      <c r="D17" s="98"/>
      <c r="E17" s="98"/>
      <c r="F17" s="98"/>
      <c r="G17" s="107">
        <v>0</v>
      </c>
      <c r="H17" s="132">
        <v>0</v>
      </c>
      <c r="I17" s="132">
        <v>350000</v>
      </c>
      <c r="J17" s="107">
        <v>0</v>
      </c>
      <c r="K17" s="127">
        <v>0</v>
      </c>
      <c r="L17" s="127">
        <v>0</v>
      </c>
    </row>
    <row r="18" spans="1:43" x14ac:dyDescent="0.25">
      <c r="B18" s="172" t="s">
        <v>57</v>
      </c>
      <c r="C18" s="173"/>
      <c r="D18" s="173"/>
      <c r="E18" s="173"/>
      <c r="F18" s="173"/>
      <c r="G18" s="128">
        <v>-30096.91</v>
      </c>
      <c r="H18" s="127">
        <v>0</v>
      </c>
      <c r="I18" s="127">
        <v>0</v>
      </c>
      <c r="J18" s="128">
        <v>-309.54000000000002</v>
      </c>
      <c r="K18" s="127">
        <v>0</v>
      </c>
      <c r="L18" s="127">
        <v>0</v>
      </c>
    </row>
    <row r="19" spans="1:43" ht="18" x14ac:dyDescent="0.25">
      <c r="B19" s="20"/>
      <c r="C19" s="18"/>
      <c r="D19" s="18"/>
      <c r="E19" s="18"/>
      <c r="F19" s="18"/>
      <c r="G19" s="124"/>
      <c r="H19" s="124"/>
      <c r="I19" s="125"/>
      <c r="J19" s="125"/>
      <c r="K19" s="125"/>
      <c r="L19" s="125"/>
    </row>
    <row r="20" spans="1:43" ht="18" customHeight="1" x14ac:dyDescent="0.25">
      <c r="B20" s="195" t="s">
        <v>58</v>
      </c>
      <c r="C20" s="195"/>
      <c r="D20" s="195"/>
      <c r="E20" s="195"/>
      <c r="F20" s="195"/>
      <c r="G20" s="18"/>
      <c r="H20" s="18"/>
      <c r="I20" s="19"/>
      <c r="J20" s="19"/>
      <c r="K20" s="19"/>
      <c r="L20" s="19"/>
    </row>
    <row r="21" spans="1:43" ht="25.5" x14ac:dyDescent="0.25">
      <c r="B21" s="178" t="s">
        <v>6</v>
      </c>
      <c r="C21" s="179"/>
      <c r="D21" s="179"/>
      <c r="E21" s="179"/>
      <c r="F21" s="180"/>
      <c r="G21" s="27" t="s">
        <v>114</v>
      </c>
      <c r="H21" s="1" t="s">
        <v>122</v>
      </c>
      <c r="I21" s="1" t="s">
        <v>123</v>
      </c>
      <c r="J21" s="27" t="s">
        <v>124</v>
      </c>
      <c r="K21" s="1" t="s">
        <v>21</v>
      </c>
      <c r="L21" s="1" t="s">
        <v>43</v>
      </c>
    </row>
    <row r="22" spans="1:43" s="30" customFormat="1" x14ac:dyDescent="0.25">
      <c r="B22" s="181">
        <v>1</v>
      </c>
      <c r="C22" s="181"/>
      <c r="D22" s="181"/>
      <c r="E22" s="181"/>
      <c r="F22" s="182"/>
      <c r="G22" s="29">
        <v>2</v>
      </c>
      <c r="H22" s="28">
        <v>3</v>
      </c>
      <c r="I22" s="28">
        <v>4</v>
      </c>
      <c r="J22" s="28">
        <v>5</v>
      </c>
      <c r="K22" s="28" t="s">
        <v>23</v>
      </c>
      <c r="L22" s="28" t="s">
        <v>24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 ht="15.75" customHeight="1" x14ac:dyDescent="0.25">
      <c r="A23" s="30"/>
      <c r="B23" s="183" t="s">
        <v>49</v>
      </c>
      <c r="C23" s="185"/>
      <c r="D23" s="185"/>
      <c r="E23" s="185"/>
      <c r="F23" s="186"/>
      <c r="G23" s="21"/>
      <c r="H23" s="21"/>
      <c r="I23" s="21"/>
      <c r="J23" s="21"/>
      <c r="K23" s="21"/>
      <c r="L23" s="21"/>
    </row>
    <row r="24" spans="1:43" x14ac:dyDescent="0.25">
      <c r="A24" s="30"/>
      <c r="B24" s="183" t="s">
        <v>50</v>
      </c>
      <c r="C24" s="184"/>
      <c r="D24" s="184"/>
      <c r="E24" s="184"/>
      <c r="F24" s="184"/>
      <c r="G24" s="21"/>
      <c r="H24" s="21"/>
      <c r="I24" s="21"/>
      <c r="J24" s="21"/>
      <c r="K24" s="21"/>
      <c r="L24" s="21"/>
    </row>
    <row r="25" spans="1:43" s="39" customFormat="1" ht="15" customHeight="1" x14ac:dyDescent="0.25">
      <c r="A25" s="30"/>
      <c r="B25" s="175" t="s">
        <v>52</v>
      </c>
      <c r="C25" s="176"/>
      <c r="D25" s="176"/>
      <c r="E25" s="176"/>
      <c r="F25" s="177"/>
      <c r="G25" s="22"/>
      <c r="H25" s="22"/>
      <c r="I25" s="22"/>
      <c r="J25" s="22"/>
      <c r="K25" s="22"/>
      <c r="L25" s="22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 s="39" customFormat="1" ht="15" customHeight="1" x14ac:dyDescent="0.25">
      <c r="A26" s="30"/>
      <c r="B26" s="175" t="s">
        <v>59</v>
      </c>
      <c r="C26" s="176"/>
      <c r="D26" s="176"/>
      <c r="E26" s="176"/>
      <c r="F26" s="177"/>
      <c r="G26" s="22"/>
      <c r="H26" s="22"/>
      <c r="I26" s="22"/>
      <c r="J26" s="22"/>
      <c r="K26" s="22"/>
      <c r="L26" s="22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 x14ac:dyDescent="0.25">
      <c r="A27" s="30"/>
      <c r="B27" s="172" t="s">
        <v>60</v>
      </c>
      <c r="C27" s="173"/>
      <c r="D27" s="173"/>
      <c r="E27" s="173"/>
      <c r="F27" s="173"/>
      <c r="G27" s="22"/>
      <c r="H27" s="22"/>
      <c r="I27" s="22"/>
      <c r="J27" s="22"/>
      <c r="K27" s="22"/>
      <c r="L27" s="22"/>
    </row>
    <row r="28" spans="1:43" ht="15.75" x14ac:dyDescent="0.25">
      <c r="B28" s="15"/>
      <c r="C28" s="16"/>
      <c r="D28" s="16"/>
      <c r="E28" s="16"/>
      <c r="F28" s="16"/>
      <c r="G28" s="17"/>
      <c r="H28" s="17"/>
      <c r="I28" s="17"/>
      <c r="J28" s="17"/>
      <c r="K28" s="17"/>
    </row>
    <row r="29" spans="1:43" x14ac:dyDescent="0.25">
      <c r="A29" s="96"/>
      <c r="B29" s="167" t="s">
        <v>150</v>
      </c>
      <c r="C29" s="96"/>
      <c r="D29" s="96"/>
      <c r="E29" s="102"/>
      <c r="G29" t="s">
        <v>112</v>
      </c>
      <c r="J29" t="s">
        <v>113</v>
      </c>
    </row>
    <row r="30" spans="1:43" x14ac:dyDescent="0.25">
      <c r="A30" s="96"/>
      <c r="B30" s="167" t="s">
        <v>151</v>
      </c>
      <c r="C30" s="96"/>
      <c r="D30" s="96"/>
      <c r="E30" s="102"/>
    </row>
    <row r="31" spans="1:43" x14ac:dyDescent="0.25">
      <c r="A31" s="96"/>
      <c r="B31" s="167" t="s">
        <v>152</v>
      </c>
      <c r="C31" s="96"/>
      <c r="D31" s="96"/>
      <c r="E31" s="102"/>
    </row>
    <row r="32" spans="1:43" ht="63.75" customHeight="1" x14ac:dyDescent="0.25"/>
    <row r="33" spans="2:12" ht="15" customHeight="1" x14ac:dyDescent="0.25"/>
    <row r="35" spans="2:12" ht="15" customHeight="1" x14ac:dyDescent="0.25"/>
    <row r="36" spans="2:12" ht="36.75" customHeight="1" x14ac:dyDescent="0.25"/>
    <row r="37" spans="2:12" x14ac:dyDescent="0.25">
      <c r="B37" s="189"/>
      <c r="C37" s="189"/>
      <c r="D37" s="189"/>
      <c r="E37" s="189"/>
      <c r="F37" s="189"/>
      <c r="G37" s="189"/>
      <c r="H37" s="189"/>
      <c r="I37" s="189"/>
      <c r="J37" s="189"/>
      <c r="K37" s="189"/>
    </row>
    <row r="38" spans="2:12" ht="15" customHeight="1" x14ac:dyDescent="0.25"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</row>
    <row r="39" spans="2:12" x14ac:dyDescent="0.25"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</row>
  </sheetData>
  <protectedRanges>
    <protectedRange algorithmName="SHA-512" hashValue="R8frfBQ/MhInQYm+jLEgMwgPwCkrGPIUaxyIFLRSCn/+fIsUU6bmJDax/r7gTh2PEAEvgODYwg0rRRjqSM/oww==" saltValue="tbZzHO5lCNHCDH5y3XGZag==" spinCount="100000" sqref="G10:G11 J10:J11" name="Range1_1"/>
    <protectedRange algorithmName="SHA-512" hashValue="R8frfBQ/MhInQYm+jLEgMwgPwCkrGPIUaxyIFLRSCn/+fIsUU6bmJDax/r7gTh2PEAEvgODYwg0rRRjqSM/oww==" saltValue="tbZzHO5lCNHCDH5y3XGZag==" spinCount="100000" sqref="J15 G15" name="Range1_4"/>
  </protectedRanges>
  <mergeCells count="25">
    <mergeCell ref="B1:L1"/>
    <mergeCell ref="B3:L3"/>
    <mergeCell ref="B5:L5"/>
    <mergeCell ref="B37:F37"/>
    <mergeCell ref="G37:K37"/>
    <mergeCell ref="B15:F15"/>
    <mergeCell ref="B16:F16"/>
    <mergeCell ref="B9:F9"/>
    <mergeCell ref="B10:F10"/>
    <mergeCell ref="B11:F11"/>
    <mergeCell ref="B7:F7"/>
    <mergeCell ref="B8:F8"/>
    <mergeCell ref="B12:F12"/>
    <mergeCell ref="B20:F20"/>
    <mergeCell ref="B13:F13"/>
    <mergeCell ref="B38:L39"/>
    <mergeCell ref="B18:F18"/>
    <mergeCell ref="B27:F27"/>
    <mergeCell ref="B4:D4"/>
    <mergeCell ref="B26:F26"/>
    <mergeCell ref="B21:F21"/>
    <mergeCell ref="B22:F22"/>
    <mergeCell ref="B24:F24"/>
    <mergeCell ref="B25:F25"/>
    <mergeCell ref="B23:F23"/>
  </mergeCells>
  <conditionalFormatting sqref="J10:J11">
    <cfRule type="cellIs" dxfId="3" priority="5" operator="lessThan">
      <formula>-0.001</formula>
    </cfRule>
  </conditionalFormatting>
  <conditionalFormatting sqref="J15">
    <cfRule type="cellIs" dxfId="2" priority="3" operator="lessThan">
      <formula>-0.001</formula>
    </cfRule>
  </conditionalFormatting>
  <conditionalFormatting sqref="G10:G11">
    <cfRule type="cellIs" dxfId="1" priority="2" operator="lessThan">
      <formula>-0.001</formula>
    </cfRule>
  </conditionalFormatting>
  <conditionalFormatting sqref="G15">
    <cfRule type="cellIs" dxfId="0" priority="1" operator="lessThan">
      <formula>-0.001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81"/>
  <sheetViews>
    <sheetView zoomScaleNormal="100" workbookViewId="0">
      <selection activeCell="J16" sqref="J16"/>
    </sheetView>
  </sheetViews>
  <sheetFormatPr defaultRowHeight="15" x14ac:dyDescent="0.25"/>
  <cols>
    <col min="2" max="2" width="7.5703125" bestFit="1" customWidth="1"/>
    <col min="3" max="3" width="8.5703125" bestFit="1" customWidth="1"/>
    <col min="4" max="4" width="6" bestFit="1" customWidth="1"/>
    <col min="5" max="5" width="10.42578125" customWidth="1"/>
    <col min="6" max="6" width="44.7109375" customWidth="1"/>
    <col min="7" max="7" width="30.42578125" customWidth="1"/>
    <col min="8" max="10" width="25.28515625" customWidth="1"/>
    <col min="11" max="12" width="15.7109375" customWidth="1"/>
  </cols>
  <sheetData>
    <row r="1" spans="2:13" ht="18" customHeight="1" x14ac:dyDescent="0.25">
      <c r="B1" s="2"/>
      <c r="C1" s="2"/>
      <c r="D1" s="2"/>
      <c r="E1" s="20"/>
      <c r="F1" s="2"/>
      <c r="G1" s="2"/>
      <c r="H1" s="2"/>
      <c r="I1" s="2"/>
      <c r="J1" s="2"/>
      <c r="K1" s="2"/>
    </row>
    <row r="2" spans="2:13" ht="15.75" customHeight="1" x14ac:dyDescent="0.25">
      <c r="B2" s="188" t="s">
        <v>16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3" spans="2:13" ht="18" x14ac:dyDescent="0.25">
      <c r="B3" s="2"/>
      <c r="C3" s="2"/>
      <c r="D3" s="2"/>
      <c r="E3" s="20"/>
      <c r="F3" s="2"/>
      <c r="G3" s="2"/>
      <c r="H3" s="2"/>
      <c r="I3" s="2"/>
      <c r="J3" s="3"/>
      <c r="K3" s="3"/>
    </row>
    <row r="4" spans="2:13" ht="18" customHeight="1" x14ac:dyDescent="0.25">
      <c r="B4" s="188" t="s">
        <v>62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</row>
    <row r="5" spans="2:13" ht="18" x14ac:dyDescent="0.25">
      <c r="B5" s="2"/>
      <c r="C5" s="2"/>
      <c r="D5" s="2"/>
      <c r="E5" s="20"/>
      <c r="F5" s="2"/>
      <c r="G5" s="2"/>
      <c r="H5" s="2"/>
      <c r="I5" s="2"/>
      <c r="J5" s="3"/>
      <c r="K5" s="3"/>
    </row>
    <row r="6" spans="2:13" ht="15.75" customHeight="1" x14ac:dyDescent="0.25">
      <c r="B6" s="188" t="s">
        <v>22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</row>
    <row r="7" spans="2:13" ht="18" x14ac:dyDescent="0.25">
      <c r="B7" s="2"/>
      <c r="C7" s="2"/>
      <c r="D7" s="2"/>
      <c r="E7" s="20"/>
      <c r="F7" s="2"/>
      <c r="G7" s="2"/>
      <c r="H7" s="2"/>
      <c r="I7" s="2"/>
      <c r="J7" s="3"/>
      <c r="K7" s="3"/>
    </row>
    <row r="8" spans="2:13" ht="47.25" x14ac:dyDescent="0.25">
      <c r="B8" s="197" t="s">
        <v>6</v>
      </c>
      <c r="C8" s="198"/>
      <c r="D8" s="198"/>
      <c r="E8" s="198"/>
      <c r="F8" s="199"/>
      <c r="G8" s="137" t="s">
        <v>124</v>
      </c>
      <c r="H8" s="137" t="s">
        <v>130</v>
      </c>
      <c r="I8" s="137" t="s">
        <v>131</v>
      </c>
      <c r="J8" s="137" t="s">
        <v>132</v>
      </c>
      <c r="K8" s="137" t="s">
        <v>21</v>
      </c>
      <c r="L8" s="137" t="s">
        <v>43</v>
      </c>
    </row>
    <row r="9" spans="2:13" ht="16.5" customHeight="1" x14ac:dyDescent="0.25">
      <c r="B9" s="197">
        <v>1</v>
      </c>
      <c r="C9" s="198"/>
      <c r="D9" s="198"/>
      <c r="E9" s="198"/>
      <c r="F9" s="199"/>
      <c r="G9" s="137">
        <v>2</v>
      </c>
      <c r="H9" s="137">
        <v>3</v>
      </c>
      <c r="I9" s="137">
        <v>4</v>
      </c>
      <c r="J9" s="137">
        <v>5</v>
      </c>
      <c r="K9" s="137" t="s">
        <v>23</v>
      </c>
      <c r="L9" s="137" t="s">
        <v>24</v>
      </c>
    </row>
    <row r="10" spans="2:13" ht="15.75" x14ac:dyDescent="0.25">
      <c r="B10" s="55"/>
      <c r="C10" s="55"/>
      <c r="D10" s="55"/>
      <c r="E10" s="55"/>
      <c r="F10" s="55" t="s">
        <v>25</v>
      </c>
      <c r="G10" s="138"/>
      <c r="H10" s="139"/>
      <c r="I10" s="134"/>
      <c r="J10" s="135"/>
      <c r="K10" s="135"/>
      <c r="L10" s="136"/>
    </row>
    <row r="11" spans="2:13" ht="15.75" customHeight="1" x14ac:dyDescent="0.25">
      <c r="B11" s="55">
        <v>6</v>
      </c>
      <c r="C11" s="55"/>
      <c r="D11" s="55"/>
      <c r="E11" s="55"/>
      <c r="F11" s="55" t="s">
        <v>2</v>
      </c>
      <c r="G11" s="56">
        <v>464849.32</v>
      </c>
      <c r="H11" s="140">
        <v>0</v>
      </c>
      <c r="I11" s="140">
        <v>1215818.3999999999</v>
      </c>
      <c r="J11" s="107">
        <v>480704.98</v>
      </c>
      <c r="K11" s="108">
        <f>J11/G11*100</f>
        <v>103.41092464112887</v>
      </c>
      <c r="L11" s="108">
        <f>J11/I11*100</f>
        <v>39.537564162542701</v>
      </c>
      <c r="M11" s="102"/>
    </row>
    <row r="12" spans="2:13" ht="30" x14ac:dyDescent="0.25">
      <c r="B12" s="55"/>
      <c r="C12" s="58">
        <v>63</v>
      </c>
      <c r="D12" s="58"/>
      <c r="E12" s="58"/>
      <c r="F12" s="58" t="s">
        <v>68</v>
      </c>
      <c r="G12" s="56">
        <v>327116.31400000001</v>
      </c>
      <c r="H12" s="140">
        <v>0</v>
      </c>
      <c r="I12" s="140">
        <v>636071.53</v>
      </c>
      <c r="J12" s="107">
        <v>340091.21</v>
      </c>
      <c r="K12" s="108">
        <f>J12/G12*100</f>
        <v>103.96644723748018</v>
      </c>
      <c r="L12" s="108">
        <f>J12/I12*100</f>
        <v>53.467447285370561</v>
      </c>
      <c r="M12" s="102"/>
    </row>
    <row r="13" spans="2:13" ht="15.75" x14ac:dyDescent="0.25">
      <c r="B13" s="59"/>
      <c r="C13" s="59">
        <v>64</v>
      </c>
      <c r="D13" s="59"/>
      <c r="E13" s="59"/>
      <c r="F13" s="61" t="s">
        <v>74</v>
      </c>
      <c r="G13" s="62">
        <v>3.36</v>
      </c>
      <c r="H13" s="140">
        <v>0</v>
      </c>
      <c r="I13" s="140">
        <v>1358.07</v>
      </c>
      <c r="J13" s="95">
        <v>0</v>
      </c>
      <c r="K13" s="108">
        <f>J13/G13*100</f>
        <v>0</v>
      </c>
      <c r="L13" s="108">
        <f>J13/I13*100</f>
        <v>0</v>
      </c>
      <c r="M13" s="102"/>
    </row>
    <row r="14" spans="2:13" ht="45" x14ac:dyDescent="0.25">
      <c r="B14" s="59"/>
      <c r="C14" s="59">
        <v>65</v>
      </c>
      <c r="D14" s="59"/>
      <c r="E14" s="59"/>
      <c r="F14" s="58" t="s">
        <v>69</v>
      </c>
      <c r="G14" s="62">
        <v>46746.77</v>
      </c>
      <c r="H14" s="140">
        <v>0</v>
      </c>
      <c r="I14" s="140">
        <v>88637.2</v>
      </c>
      <c r="J14" s="95">
        <v>52069.48</v>
      </c>
      <c r="K14" s="108">
        <f t="shared" ref="K14:K16" si="0">J14/G14*100</f>
        <v>111.38626262306465</v>
      </c>
      <c r="L14" s="108">
        <f t="shared" ref="L14:L16" si="1">J14/I14*100</f>
        <v>58.744500051896949</v>
      </c>
      <c r="M14" s="102"/>
    </row>
    <row r="15" spans="2:13" ht="30" x14ac:dyDescent="0.25">
      <c r="B15" s="59"/>
      <c r="C15" s="59">
        <v>66</v>
      </c>
      <c r="D15" s="64"/>
      <c r="E15" s="64"/>
      <c r="F15" s="58" t="s">
        <v>26</v>
      </c>
      <c r="G15" s="62">
        <v>11318.65</v>
      </c>
      <c r="H15" s="140">
        <v>0</v>
      </c>
      <c r="I15" s="140">
        <v>21976.6</v>
      </c>
      <c r="J15" s="95">
        <v>6502.22</v>
      </c>
      <c r="K15" s="108">
        <f t="shared" si="0"/>
        <v>57.44695701342475</v>
      </c>
      <c r="L15" s="108">
        <f t="shared" si="1"/>
        <v>29.587015279888611</v>
      </c>
      <c r="M15" s="102"/>
    </row>
    <row r="16" spans="2:13" ht="45" x14ac:dyDescent="0.25">
      <c r="B16" s="59"/>
      <c r="C16" s="59">
        <v>67</v>
      </c>
      <c r="D16" s="64"/>
      <c r="E16" s="64"/>
      <c r="F16" s="65" t="s">
        <v>70</v>
      </c>
      <c r="G16" s="62">
        <v>79664.2</v>
      </c>
      <c r="H16" s="140">
        <v>0</v>
      </c>
      <c r="I16" s="140">
        <v>467775</v>
      </c>
      <c r="J16" s="95">
        <v>78851.44</v>
      </c>
      <c r="K16" s="108">
        <f t="shared" si="0"/>
        <v>98.97976757439352</v>
      </c>
      <c r="L16" s="108">
        <f t="shared" si="1"/>
        <v>16.856702474480254</v>
      </c>
      <c r="M16" s="102"/>
    </row>
    <row r="17" spans="2:13" ht="15.75" x14ac:dyDescent="0.25">
      <c r="B17" s="59"/>
      <c r="C17" s="59">
        <v>68</v>
      </c>
      <c r="D17" s="64"/>
      <c r="E17" s="64"/>
      <c r="F17" s="66" t="s">
        <v>76</v>
      </c>
      <c r="G17" s="62">
        <v>0</v>
      </c>
      <c r="H17" s="141">
        <v>0</v>
      </c>
      <c r="I17" s="140">
        <v>0</v>
      </c>
      <c r="J17" s="95">
        <v>0</v>
      </c>
      <c r="K17" s="108">
        <v>0</v>
      </c>
      <c r="L17" s="108">
        <v>0</v>
      </c>
      <c r="M17" s="102"/>
    </row>
    <row r="18" spans="2:13" ht="15.75" customHeight="1" x14ac:dyDescent="0.25">
      <c r="B18" s="67"/>
      <c r="C18" s="67"/>
      <c r="D18" s="67"/>
      <c r="E18" s="67"/>
      <c r="F18" s="67"/>
      <c r="G18" s="103"/>
      <c r="H18" s="103"/>
      <c r="I18" s="103"/>
      <c r="J18" s="103"/>
      <c r="K18" s="103"/>
      <c r="L18" s="104"/>
      <c r="M18" s="102"/>
    </row>
    <row r="19" spans="2:13" ht="15.75" customHeight="1" x14ac:dyDescent="0.25">
      <c r="B19" s="53"/>
      <c r="C19" s="53"/>
      <c r="D19" s="53"/>
      <c r="E19" s="53"/>
      <c r="F19" s="53"/>
      <c r="G19" s="105"/>
      <c r="H19" s="105"/>
      <c r="I19" s="105"/>
      <c r="J19" s="106"/>
      <c r="K19" s="106"/>
      <c r="L19" s="106"/>
      <c r="M19" s="102"/>
    </row>
    <row r="20" spans="2:13" ht="47.25" x14ac:dyDescent="0.25">
      <c r="B20" s="197" t="s">
        <v>6</v>
      </c>
      <c r="C20" s="198"/>
      <c r="D20" s="198"/>
      <c r="E20" s="198"/>
      <c r="F20" s="199"/>
      <c r="G20" s="137" t="s">
        <v>124</v>
      </c>
      <c r="H20" s="137" t="s">
        <v>130</v>
      </c>
      <c r="I20" s="137" t="s">
        <v>131</v>
      </c>
      <c r="J20" s="137" t="s">
        <v>132</v>
      </c>
      <c r="K20" s="137" t="s">
        <v>21</v>
      </c>
      <c r="L20" s="137" t="s">
        <v>43</v>
      </c>
      <c r="M20" s="102"/>
    </row>
    <row r="21" spans="2:13" ht="12.75" customHeight="1" x14ac:dyDescent="0.25">
      <c r="B21" s="197">
        <v>1</v>
      </c>
      <c r="C21" s="198"/>
      <c r="D21" s="198"/>
      <c r="E21" s="198"/>
      <c r="F21" s="199"/>
      <c r="G21" s="137">
        <v>2</v>
      </c>
      <c r="H21" s="137">
        <v>3</v>
      </c>
      <c r="I21" s="137">
        <v>4</v>
      </c>
      <c r="J21" s="137">
        <v>5</v>
      </c>
      <c r="K21" s="137" t="s">
        <v>23</v>
      </c>
      <c r="L21" s="137" t="s">
        <v>24</v>
      </c>
      <c r="M21" s="102"/>
    </row>
    <row r="22" spans="2:13" ht="15.75" x14ac:dyDescent="0.25">
      <c r="B22" s="55"/>
      <c r="C22" s="55"/>
      <c r="D22" s="55"/>
      <c r="E22" s="55"/>
      <c r="F22" s="55" t="s">
        <v>7</v>
      </c>
      <c r="G22" s="60">
        <f>(G23+G27)</f>
        <v>494946.23000000004</v>
      </c>
      <c r="H22" s="140">
        <v>0</v>
      </c>
      <c r="I22" s="140">
        <v>1215818.3999999999</v>
      </c>
      <c r="J22" s="107">
        <v>468681.71</v>
      </c>
      <c r="K22" s="165"/>
      <c r="L22" s="166"/>
      <c r="M22" s="102"/>
    </row>
    <row r="23" spans="2:13" ht="15.75" x14ac:dyDescent="0.25">
      <c r="B23" s="55">
        <v>3</v>
      </c>
      <c r="C23" s="55">
        <v>3</v>
      </c>
      <c r="D23" s="55"/>
      <c r="E23" s="55"/>
      <c r="F23" s="55" t="s">
        <v>3</v>
      </c>
      <c r="G23" s="56">
        <v>487106.65</v>
      </c>
      <c r="H23" s="140">
        <v>0</v>
      </c>
      <c r="I23" s="140">
        <v>835979.46</v>
      </c>
      <c r="J23" s="107">
        <v>468681.71</v>
      </c>
      <c r="K23" s="108">
        <f t="shared" ref="K23:K25" si="2">J23/G23*100</f>
        <v>96.21747311394742</v>
      </c>
      <c r="L23" s="108">
        <f>J23/I23*100</f>
        <v>56.063782954667339</v>
      </c>
      <c r="M23" s="102"/>
    </row>
    <row r="24" spans="2:13" ht="15.75" x14ac:dyDescent="0.25">
      <c r="B24" s="55"/>
      <c r="C24" s="58">
        <v>31</v>
      </c>
      <c r="D24" s="58"/>
      <c r="E24" s="58"/>
      <c r="F24" s="55" t="s">
        <v>4</v>
      </c>
      <c r="G24" s="56">
        <v>346195.51</v>
      </c>
      <c r="H24" s="140">
        <v>0</v>
      </c>
      <c r="I24" s="140">
        <v>589797.48</v>
      </c>
      <c r="J24" s="107">
        <v>315011.94</v>
      </c>
      <c r="K24" s="108">
        <f t="shared" si="2"/>
        <v>90.992497274155866</v>
      </c>
      <c r="L24" s="108">
        <f t="shared" ref="L24:L25" si="3">J24/I24*100</f>
        <v>53.410187510465455</v>
      </c>
      <c r="M24" s="102"/>
    </row>
    <row r="25" spans="2:13" ht="15.75" x14ac:dyDescent="0.25">
      <c r="B25" s="59"/>
      <c r="C25" s="59">
        <v>32</v>
      </c>
      <c r="D25" s="64"/>
      <c r="E25" s="64"/>
      <c r="F25" s="61" t="s">
        <v>17</v>
      </c>
      <c r="G25" s="56">
        <v>138153.94</v>
      </c>
      <c r="H25" s="140">
        <v>0</v>
      </c>
      <c r="I25" s="140">
        <v>243954.85</v>
      </c>
      <c r="J25" s="107">
        <v>153016.12</v>
      </c>
      <c r="K25" s="108">
        <f t="shared" si="2"/>
        <v>110.75769536503989</v>
      </c>
      <c r="L25" s="108">
        <f t="shared" si="3"/>
        <v>62.723130940007955</v>
      </c>
      <c r="M25" s="102"/>
    </row>
    <row r="26" spans="2:13" ht="15.75" x14ac:dyDescent="0.25">
      <c r="B26" s="59"/>
      <c r="C26" s="59">
        <v>34</v>
      </c>
      <c r="D26" s="64"/>
      <c r="E26" s="64"/>
      <c r="F26" s="69" t="s">
        <v>71</v>
      </c>
      <c r="G26" s="62">
        <v>757.2</v>
      </c>
      <c r="H26" s="140">
        <v>0</v>
      </c>
      <c r="I26" s="140">
        <v>2227.13</v>
      </c>
      <c r="J26" s="95">
        <v>653.65</v>
      </c>
      <c r="K26" s="108">
        <f t="shared" ref="K26" si="4">J26/G26*100</f>
        <v>86.324617010036974</v>
      </c>
      <c r="L26" s="108">
        <f t="shared" ref="L26" si="5">J26/I26*100</f>
        <v>29.34943177991406</v>
      </c>
      <c r="M26" s="102"/>
    </row>
    <row r="27" spans="2:13" ht="31.5" x14ac:dyDescent="0.25">
      <c r="B27" s="70">
        <v>4</v>
      </c>
      <c r="C27" s="71"/>
      <c r="D27" s="71"/>
      <c r="E27" s="71"/>
      <c r="F27" s="72" t="s">
        <v>5</v>
      </c>
      <c r="G27" s="56">
        <v>7839.58</v>
      </c>
      <c r="H27" s="140">
        <v>0</v>
      </c>
      <c r="I27" s="140">
        <v>29838.94</v>
      </c>
      <c r="J27" s="107">
        <v>14456.7</v>
      </c>
      <c r="K27" s="108">
        <f t="shared" ref="K27:K29" si="6">J27/G27*100</f>
        <v>184.40656259646565</v>
      </c>
      <c r="L27" s="108">
        <f t="shared" ref="L27:L29" si="7">J27/I27*100</f>
        <v>48.449107106351633</v>
      </c>
      <c r="M27" s="102"/>
    </row>
    <row r="28" spans="2:13" ht="31.5" x14ac:dyDescent="0.25">
      <c r="B28" s="70"/>
      <c r="C28" s="71">
        <v>41</v>
      </c>
      <c r="D28" s="71"/>
      <c r="E28" s="71"/>
      <c r="F28" s="72" t="s">
        <v>125</v>
      </c>
      <c r="G28" s="140">
        <v>312.5</v>
      </c>
      <c r="H28" s="140">
        <v>0</v>
      </c>
      <c r="I28" s="140">
        <v>312.5</v>
      </c>
      <c r="J28" s="84">
        <v>0</v>
      </c>
      <c r="K28" s="108">
        <v>0</v>
      </c>
      <c r="L28" s="108">
        <v>0</v>
      </c>
      <c r="M28" s="102"/>
    </row>
    <row r="29" spans="2:13" ht="31.5" x14ac:dyDescent="0.25">
      <c r="B29" s="58"/>
      <c r="C29" s="58">
        <v>42</v>
      </c>
      <c r="D29" s="58"/>
      <c r="E29" s="58"/>
      <c r="F29" s="72" t="s">
        <v>72</v>
      </c>
      <c r="G29" s="56">
        <v>7527.08</v>
      </c>
      <c r="H29" s="140">
        <v>0</v>
      </c>
      <c r="I29" s="140">
        <v>29526.44</v>
      </c>
      <c r="J29" s="107">
        <v>14456.7</v>
      </c>
      <c r="K29" s="108">
        <f t="shared" si="6"/>
        <v>192.06252623859453</v>
      </c>
      <c r="L29" s="108">
        <f t="shared" si="7"/>
        <v>48.961879589953959</v>
      </c>
      <c r="M29" s="102"/>
    </row>
    <row r="30" spans="2:13" ht="31.5" x14ac:dyDescent="0.25">
      <c r="B30" s="58"/>
      <c r="C30" s="58">
        <v>45</v>
      </c>
      <c r="D30" s="59"/>
      <c r="E30" s="59"/>
      <c r="F30" s="73" t="s">
        <v>75</v>
      </c>
      <c r="G30" s="62">
        <v>0</v>
      </c>
      <c r="H30" s="140">
        <v>0</v>
      </c>
      <c r="I30" s="140">
        <v>350500</v>
      </c>
      <c r="J30" s="95">
        <v>0</v>
      </c>
      <c r="K30" s="108">
        <v>0</v>
      </c>
      <c r="L30" s="108">
        <v>0</v>
      </c>
      <c r="M30" s="102"/>
    </row>
    <row r="31" spans="2:13" ht="15.75" x14ac:dyDescent="0.25">
      <c r="B31" s="58"/>
      <c r="C31" s="58"/>
      <c r="D31" s="59"/>
      <c r="E31" s="59" t="s">
        <v>115</v>
      </c>
      <c r="F31" s="65"/>
      <c r="G31" s="57">
        <v>0</v>
      </c>
      <c r="H31" s="140">
        <v>0</v>
      </c>
      <c r="I31" s="141">
        <v>350500</v>
      </c>
      <c r="J31" s="108">
        <v>0</v>
      </c>
      <c r="K31" s="165">
        <v>0</v>
      </c>
      <c r="L31" s="166">
        <v>0</v>
      </c>
      <c r="M31" s="102"/>
    </row>
    <row r="32" spans="2:13" ht="15.75" x14ac:dyDescent="0.25">
      <c r="B32" s="46"/>
      <c r="C32" s="46"/>
      <c r="D32" s="47"/>
      <c r="E32" s="47"/>
      <c r="F32" s="48"/>
      <c r="G32" s="111"/>
      <c r="H32" s="49"/>
      <c r="I32" s="50"/>
      <c r="J32" s="51"/>
      <c r="K32" s="51"/>
      <c r="L32" s="52"/>
    </row>
    <row r="33" spans="2:11" x14ac:dyDescent="0.25">
      <c r="D33" t="s">
        <v>73</v>
      </c>
      <c r="G33" s="43"/>
      <c r="H33" s="43"/>
      <c r="I33" s="43"/>
      <c r="J33" s="43"/>
      <c r="K33" s="43"/>
    </row>
    <row r="34" spans="2:11" x14ac:dyDescent="0.25">
      <c r="B34" s="167" t="s">
        <v>150</v>
      </c>
      <c r="C34" s="96"/>
      <c r="D34" s="96"/>
      <c r="E34" s="96"/>
      <c r="G34" s="43"/>
      <c r="H34" s="43" t="s">
        <v>112</v>
      </c>
      <c r="I34" s="43"/>
      <c r="J34" s="43" t="s">
        <v>113</v>
      </c>
      <c r="K34" s="43"/>
    </row>
    <row r="35" spans="2:11" x14ac:dyDescent="0.25">
      <c r="B35" s="167" t="s">
        <v>151</v>
      </c>
      <c r="C35" s="96"/>
      <c r="D35" s="96"/>
      <c r="E35" s="96"/>
      <c r="G35" s="43"/>
      <c r="H35" s="43"/>
      <c r="I35" s="43"/>
      <c r="J35" s="43"/>
      <c r="K35" s="43"/>
    </row>
    <row r="36" spans="2:11" x14ac:dyDescent="0.25">
      <c r="B36" s="167" t="s">
        <v>152</v>
      </c>
      <c r="C36" s="96"/>
      <c r="D36" s="96"/>
      <c r="E36" s="96"/>
      <c r="G36" s="43"/>
      <c r="H36" s="43"/>
      <c r="I36" s="43"/>
      <c r="J36" s="43"/>
      <c r="K36" s="43"/>
    </row>
    <row r="37" spans="2:11" x14ac:dyDescent="0.25">
      <c r="B37" s="102"/>
      <c r="C37" s="102"/>
      <c r="D37" s="102"/>
      <c r="E37" s="102"/>
      <c r="G37" s="43"/>
      <c r="H37" s="43"/>
      <c r="I37" s="43"/>
      <c r="J37" s="43"/>
      <c r="K37" s="43"/>
    </row>
    <row r="38" spans="2:11" x14ac:dyDescent="0.25">
      <c r="G38" s="43"/>
      <c r="H38" s="43"/>
      <c r="I38" s="43"/>
      <c r="J38" s="43"/>
      <c r="K38" s="43"/>
    </row>
    <row r="39" spans="2:11" x14ac:dyDescent="0.25">
      <c r="G39" s="43"/>
      <c r="H39" s="43"/>
      <c r="I39" s="43"/>
      <c r="J39" s="43"/>
      <c r="K39" s="43"/>
    </row>
    <row r="40" spans="2:11" x14ac:dyDescent="0.25">
      <c r="G40" s="43"/>
      <c r="H40" s="43"/>
      <c r="I40" s="43"/>
      <c r="J40" s="43"/>
      <c r="K40" s="43"/>
    </row>
    <row r="41" spans="2:11" x14ac:dyDescent="0.25">
      <c r="G41" s="43"/>
      <c r="H41" s="43"/>
      <c r="I41" s="43"/>
      <c r="J41" s="43"/>
      <c r="K41" s="43"/>
    </row>
    <row r="42" spans="2:11" x14ac:dyDescent="0.25">
      <c r="G42" s="43"/>
      <c r="H42" s="43"/>
      <c r="I42" s="43"/>
      <c r="J42" s="43"/>
      <c r="K42" s="43"/>
    </row>
    <row r="43" spans="2:11" x14ac:dyDescent="0.25">
      <c r="G43" s="43"/>
      <c r="H43" s="43"/>
      <c r="I43" s="43"/>
      <c r="J43" s="43"/>
      <c r="K43" s="43"/>
    </row>
    <row r="44" spans="2:11" x14ac:dyDescent="0.25">
      <c r="G44" s="43"/>
      <c r="H44" s="43"/>
      <c r="I44" s="43"/>
      <c r="J44" s="43"/>
      <c r="K44" s="43"/>
    </row>
    <row r="45" spans="2:11" x14ac:dyDescent="0.25">
      <c r="G45" s="43"/>
      <c r="H45" s="43"/>
      <c r="I45" s="43"/>
      <c r="J45" s="43"/>
      <c r="K45" s="43"/>
    </row>
    <row r="46" spans="2:11" x14ac:dyDescent="0.25">
      <c r="G46" s="43"/>
      <c r="H46" s="43"/>
      <c r="I46" s="43"/>
      <c r="J46" s="43"/>
      <c r="K46" s="43"/>
    </row>
    <row r="47" spans="2:11" x14ac:dyDescent="0.25">
      <c r="G47" s="43"/>
      <c r="H47" s="43"/>
      <c r="I47" s="43"/>
      <c r="J47" s="43"/>
      <c r="K47" s="43"/>
    </row>
    <row r="48" spans="2:11" x14ac:dyDescent="0.25">
      <c r="G48" s="43"/>
      <c r="H48" s="43"/>
      <c r="I48" s="43"/>
      <c r="J48" s="43"/>
      <c r="K48" s="43"/>
    </row>
    <row r="49" spans="7:11" x14ac:dyDescent="0.25">
      <c r="G49" s="43"/>
      <c r="H49" s="43"/>
      <c r="I49" s="43"/>
      <c r="J49" s="43"/>
      <c r="K49" s="43"/>
    </row>
    <row r="50" spans="7:11" x14ac:dyDescent="0.25">
      <c r="G50" s="43"/>
      <c r="H50" s="43"/>
      <c r="I50" s="43"/>
      <c r="J50" s="43"/>
      <c r="K50" s="43"/>
    </row>
    <row r="51" spans="7:11" x14ac:dyDescent="0.25">
      <c r="G51" s="43"/>
      <c r="H51" s="43"/>
      <c r="I51" s="43"/>
      <c r="J51" s="43"/>
      <c r="K51" s="43"/>
    </row>
    <row r="52" spans="7:11" x14ac:dyDescent="0.25">
      <c r="G52" s="43"/>
      <c r="H52" s="43"/>
      <c r="I52" s="43"/>
      <c r="J52" s="43"/>
      <c r="K52" s="43"/>
    </row>
    <row r="53" spans="7:11" x14ac:dyDescent="0.25">
      <c r="G53" s="43"/>
      <c r="H53" s="43"/>
      <c r="I53" s="43"/>
      <c r="J53" s="43"/>
      <c r="K53" s="43"/>
    </row>
    <row r="54" spans="7:11" x14ac:dyDescent="0.25">
      <c r="G54" s="43"/>
      <c r="H54" s="43"/>
      <c r="I54" s="43"/>
      <c r="J54" s="43"/>
      <c r="K54" s="43"/>
    </row>
    <row r="55" spans="7:11" x14ac:dyDescent="0.25">
      <c r="G55" s="43"/>
      <c r="H55" s="43"/>
      <c r="I55" s="43"/>
      <c r="J55" s="43"/>
      <c r="K55" s="43"/>
    </row>
    <row r="56" spans="7:11" x14ac:dyDescent="0.25">
      <c r="G56" s="43"/>
      <c r="H56" s="43"/>
      <c r="I56" s="43"/>
      <c r="J56" s="43"/>
      <c r="K56" s="43"/>
    </row>
    <row r="57" spans="7:11" x14ac:dyDescent="0.25">
      <c r="G57" s="43"/>
      <c r="H57" s="43"/>
      <c r="I57" s="43"/>
      <c r="J57" s="43"/>
      <c r="K57" s="43"/>
    </row>
    <row r="58" spans="7:11" x14ac:dyDescent="0.25">
      <c r="G58" s="43"/>
      <c r="H58" s="43"/>
      <c r="I58" s="43"/>
      <c r="J58" s="43"/>
      <c r="K58" s="43"/>
    </row>
    <row r="59" spans="7:11" x14ac:dyDescent="0.25">
      <c r="G59" s="43"/>
      <c r="H59" s="43"/>
      <c r="I59" s="43"/>
      <c r="J59" s="43"/>
      <c r="K59" s="43"/>
    </row>
    <row r="60" spans="7:11" x14ac:dyDescent="0.25">
      <c r="G60" s="43"/>
      <c r="H60" s="43"/>
      <c r="I60" s="43"/>
      <c r="J60" s="43"/>
      <c r="K60" s="43"/>
    </row>
    <row r="61" spans="7:11" x14ac:dyDescent="0.25">
      <c r="G61" s="43"/>
      <c r="H61" s="43"/>
      <c r="I61" s="43"/>
      <c r="J61" s="43"/>
      <c r="K61" s="43"/>
    </row>
    <row r="62" spans="7:11" x14ac:dyDescent="0.25">
      <c r="G62" s="43"/>
      <c r="H62" s="43"/>
      <c r="I62" s="43"/>
      <c r="J62" s="43"/>
      <c r="K62" s="43"/>
    </row>
    <row r="63" spans="7:11" x14ac:dyDescent="0.25">
      <c r="G63" s="43"/>
      <c r="H63" s="43"/>
      <c r="I63" s="43"/>
      <c r="J63" s="43"/>
      <c r="K63" s="43"/>
    </row>
    <row r="64" spans="7:11" x14ac:dyDescent="0.25">
      <c r="G64" s="43"/>
      <c r="H64" s="43"/>
      <c r="I64" s="43"/>
      <c r="J64" s="43"/>
      <c r="K64" s="43"/>
    </row>
    <row r="65" spans="7:11" x14ac:dyDescent="0.25">
      <c r="G65" s="43"/>
      <c r="H65" s="43"/>
      <c r="I65" s="43"/>
      <c r="J65" s="43"/>
      <c r="K65" s="43"/>
    </row>
    <row r="66" spans="7:11" x14ac:dyDescent="0.25">
      <c r="G66" s="43"/>
      <c r="H66" s="43"/>
      <c r="I66" s="43"/>
      <c r="J66" s="43"/>
      <c r="K66" s="43"/>
    </row>
    <row r="67" spans="7:11" x14ac:dyDescent="0.25">
      <c r="G67" s="43"/>
      <c r="H67" s="43"/>
      <c r="I67" s="43"/>
      <c r="J67" s="43"/>
      <c r="K67" s="43"/>
    </row>
    <row r="68" spans="7:11" x14ac:dyDescent="0.25">
      <c r="G68" s="43"/>
      <c r="H68" s="43"/>
      <c r="I68" s="43"/>
      <c r="J68" s="43"/>
      <c r="K68" s="43"/>
    </row>
    <row r="69" spans="7:11" x14ac:dyDescent="0.25">
      <c r="G69" s="43"/>
      <c r="H69" s="43"/>
      <c r="I69" s="43"/>
      <c r="J69" s="43"/>
      <c r="K69" s="43"/>
    </row>
    <row r="70" spans="7:11" x14ac:dyDescent="0.25">
      <c r="G70" s="43"/>
      <c r="H70" s="43"/>
      <c r="I70" s="43"/>
      <c r="J70" s="43"/>
      <c r="K70" s="43"/>
    </row>
    <row r="71" spans="7:11" x14ac:dyDescent="0.25">
      <c r="G71" s="43"/>
      <c r="H71" s="43"/>
      <c r="I71" s="43"/>
      <c r="J71" s="43"/>
      <c r="K71" s="43"/>
    </row>
    <row r="72" spans="7:11" x14ac:dyDescent="0.25">
      <c r="G72" s="43"/>
      <c r="H72" s="43"/>
      <c r="I72" s="43"/>
      <c r="J72" s="43"/>
      <c r="K72" s="43"/>
    </row>
    <row r="73" spans="7:11" x14ac:dyDescent="0.25">
      <c r="G73" s="43"/>
      <c r="H73" s="43"/>
      <c r="I73" s="43"/>
      <c r="J73" s="43"/>
      <c r="K73" s="43"/>
    </row>
    <row r="74" spans="7:11" x14ac:dyDescent="0.25">
      <c r="G74" s="43"/>
      <c r="H74" s="43"/>
      <c r="I74" s="43"/>
      <c r="J74" s="43"/>
      <c r="K74" s="43"/>
    </row>
    <row r="75" spans="7:11" x14ac:dyDescent="0.25">
      <c r="G75" s="43"/>
      <c r="H75" s="43"/>
      <c r="I75" s="43"/>
      <c r="J75" s="43"/>
      <c r="K75" s="43"/>
    </row>
    <row r="76" spans="7:11" x14ac:dyDescent="0.25">
      <c r="G76" s="43"/>
      <c r="H76" s="43"/>
      <c r="I76" s="43"/>
      <c r="J76" s="43"/>
      <c r="K76" s="43"/>
    </row>
    <row r="77" spans="7:11" x14ac:dyDescent="0.25">
      <c r="G77" s="43"/>
      <c r="H77" s="43"/>
      <c r="I77" s="43"/>
      <c r="J77" s="43"/>
      <c r="K77" s="43"/>
    </row>
    <row r="78" spans="7:11" x14ac:dyDescent="0.25">
      <c r="G78" s="43"/>
      <c r="H78" s="43"/>
      <c r="I78" s="43"/>
      <c r="J78" s="43"/>
      <c r="K78" s="43"/>
    </row>
    <row r="79" spans="7:11" x14ac:dyDescent="0.25">
      <c r="G79" s="43"/>
      <c r="H79" s="43"/>
      <c r="I79" s="43"/>
      <c r="J79" s="43"/>
      <c r="K79" s="43"/>
    </row>
    <row r="80" spans="7:11" x14ac:dyDescent="0.25">
      <c r="G80" s="43"/>
      <c r="H80" s="43"/>
      <c r="I80" s="43"/>
      <c r="J80" s="43"/>
      <c r="K80" s="43"/>
    </row>
    <row r="81" spans="7:11" x14ac:dyDescent="0.25">
      <c r="G81" s="43"/>
      <c r="H81" s="43"/>
      <c r="I81" s="43"/>
      <c r="J81" s="43"/>
      <c r="K81" s="43"/>
    </row>
  </sheetData>
  <mergeCells count="7">
    <mergeCell ref="B8:F8"/>
    <mergeCell ref="B9:F9"/>
    <mergeCell ref="B20:F20"/>
    <mergeCell ref="B21:F21"/>
    <mergeCell ref="B2:L2"/>
    <mergeCell ref="B4:L4"/>
    <mergeCell ref="B6:L6"/>
  </mergeCells>
  <pageMargins left="0.7" right="0.7" top="0.75" bottom="0.75" header="0.3" footer="0.3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7"/>
  <sheetViews>
    <sheetView workbookViewId="0">
      <selection activeCell="F30" sqref="F30"/>
    </sheetView>
  </sheetViews>
  <sheetFormatPr defaultRowHeight="15" x14ac:dyDescent="0.25"/>
  <cols>
    <col min="2" max="2" width="39.85546875" customWidth="1"/>
    <col min="3" max="3" width="24.5703125" customWidth="1"/>
    <col min="4" max="4" width="22.42578125" customWidth="1"/>
    <col min="5" max="6" width="25.28515625" customWidth="1"/>
    <col min="7" max="8" width="15.7109375" customWidth="1"/>
  </cols>
  <sheetData>
    <row r="1" spans="2:10" ht="18" x14ac:dyDescent="0.25">
      <c r="B1" s="20"/>
      <c r="C1" s="20"/>
      <c r="D1" s="20"/>
      <c r="E1" s="20"/>
      <c r="F1" s="3"/>
      <c r="G1" s="3"/>
      <c r="H1" s="3"/>
    </row>
    <row r="2" spans="2:10" ht="15.75" customHeight="1" x14ac:dyDescent="0.25">
      <c r="B2" s="187" t="s">
        <v>30</v>
      </c>
      <c r="C2" s="187"/>
      <c r="D2" s="187"/>
      <c r="E2" s="187"/>
      <c r="F2" s="187"/>
      <c r="G2" s="187"/>
      <c r="H2" s="187"/>
    </row>
    <row r="3" spans="2:10" ht="18" x14ac:dyDescent="0.25">
      <c r="B3" s="20"/>
      <c r="C3" s="20"/>
      <c r="D3" s="20"/>
      <c r="E3" s="20"/>
      <c r="F3" s="3"/>
      <c r="G3" s="3"/>
      <c r="H3" s="3"/>
    </row>
    <row r="4" spans="2:10" ht="47.25" x14ac:dyDescent="0.25">
      <c r="B4" s="54" t="s">
        <v>6</v>
      </c>
      <c r="C4" s="110" t="s">
        <v>124</v>
      </c>
      <c r="D4" s="110" t="s">
        <v>130</v>
      </c>
      <c r="E4" s="110" t="s">
        <v>131</v>
      </c>
      <c r="F4" s="110" t="s">
        <v>132</v>
      </c>
      <c r="G4" s="110" t="s">
        <v>21</v>
      </c>
      <c r="H4" s="110" t="s">
        <v>43</v>
      </c>
    </row>
    <row r="5" spans="2:10" ht="15.75" x14ac:dyDescent="0.25">
      <c r="B5" s="54">
        <v>1</v>
      </c>
      <c r="C5" s="110">
        <v>2</v>
      </c>
      <c r="D5" s="110">
        <v>3</v>
      </c>
      <c r="E5" s="110">
        <v>4</v>
      </c>
      <c r="F5" s="110">
        <v>5</v>
      </c>
      <c r="G5" s="110" t="s">
        <v>23</v>
      </c>
      <c r="H5" s="110" t="s">
        <v>24</v>
      </c>
    </row>
    <row r="6" spans="2:10" ht="15.75" x14ac:dyDescent="0.25">
      <c r="B6" s="55" t="s">
        <v>29</v>
      </c>
      <c r="C6" s="95">
        <v>464849.32</v>
      </c>
      <c r="D6" s="112">
        <v>0</v>
      </c>
      <c r="E6" s="112">
        <v>1215818.3999999999</v>
      </c>
      <c r="F6" s="95">
        <f>F7+F9+F11+F13+F15+F18</f>
        <v>482828.87000000005</v>
      </c>
      <c r="G6" s="123"/>
      <c r="H6" s="123"/>
    </row>
    <row r="7" spans="2:10" ht="15.75" x14ac:dyDescent="0.25">
      <c r="B7" s="55" t="s">
        <v>77</v>
      </c>
      <c r="C7" s="95">
        <v>11318.65</v>
      </c>
      <c r="D7" s="112">
        <v>0</v>
      </c>
      <c r="E7" s="84">
        <v>21976.6</v>
      </c>
      <c r="F7" s="95">
        <v>6502.22</v>
      </c>
      <c r="G7" s="108">
        <f>F7/C7*100</f>
        <v>57.44695701342475</v>
      </c>
      <c r="H7" s="108">
        <f>F7/E7*100</f>
        <v>29.587015279888611</v>
      </c>
    </row>
    <row r="8" spans="2:10" ht="15.75" x14ac:dyDescent="0.25">
      <c r="B8" s="58" t="s">
        <v>78</v>
      </c>
      <c r="C8" s="95">
        <v>11318.65</v>
      </c>
      <c r="D8" s="112">
        <v>0</v>
      </c>
      <c r="E8" s="109">
        <v>21976.6</v>
      </c>
      <c r="F8" s="95">
        <v>6502.22</v>
      </c>
      <c r="G8" s="108">
        <f>F8/C8*100</f>
        <v>57.44695701342475</v>
      </c>
      <c r="H8" s="108">
        <f>F8/E8*100</f>
        <v>29.587015279888611</v>
      </c>
    </row>
    <row r="9" spans="2:10" ht="31.5" x14ac:dyDescent="0.25">
      <c r="B9" s="55" t="s">
        <v>79</v>
      </c>
      <c r="C9" s="95">
        <v>46750.13</v>
      </c>
      <c r="D9" s="112">
        <v>0</v>
      </c>
      <c r="E9" s="84">
        <v>88668.05</v>
      </c>
      <c r="F9" s="95">
        <v>57384</v>
      </c>
      <c r="G9" s="108">
        <f>F9/C9*100</f>
        <v>122.74618273788758</v>
      </c>
      <c r="H9" s="108">
        <f>F9/E9*100</f>
        <v>64.717787297679379</v>
      </c>
    </row>
    <row r="10" spans="2:10" ht="15.75" x14ac:dyDescent="0.25">
      <c r="B10" s="58" t="s">
        <v>80</v>
      </c>
      <c r="C10" s="95">
        <v>46750.13</v>
      </c>
      <c r="D10" s="112">
        <v>0</v>
      </c>
      <c r="E10" s="109">
        <v>88668.05</v>
      </c>
      <c r="F10" s="95">
        <v>57384</v>
      </c>
      <c r="G10" s="108">
        <f>F10/C10*100</f>
        <v>122.74618273788758</v>
      </c>
      <c r="H10" s="108">
        <f>F10/E10*100</f>
        <v>64.717787297679379</v>
      </c>
    </row>
    <row r="11" spans="2:10" ht="15.75" x14ac:dyDescent="0.25">
      <c r="B11" s="55" t="s">
        <v>84</v>
      </c>
      <c r="C11" s="95">
        <v>0</v>
      </c>
      <c r="D11" s="112">
        <v>0</v>
      </c>
      <c r="E11" s="84">
        <v>1327.22</v>
      </c>
      <c r="F11" s="95">
        <v>0</v>
      </c>
      <c r="G11" s="108">
        <v>0</v>
      </c>
      <c r="H11" s="108">
        <v>0</v>
      </c>
    </row>
    <row r="12" spans="2:10" ht="15.75" x14ac:dyDescent="0.25">
      <c r="B12" s="58" t="s">
        <v>83</v>
      </c>
      <c r="C12" s="108">
        <v>0</v>
      </c>
      <c r="D12" s="112">
        <v>0</v>
      </c>
      <c r="E12" s="109">
        <v>1327.22</v>
      </c>
      <c r="F12" s="108">
        <v>0</v>
      </c>
      <c r="G12" s="108">
        <v>0</v>
      </c>
      <c r="H12" s="108">
        <v>0</v>
      </c>
    </row>
    <row r="13" spans="2:10" ht="31.5" x14ac:dyDescent="0.25">
      <c r="B13" s="55" t="s">
        <v>133</v>
      </c>
      <c r="C13" s="107">
        <v>327116.34000000003</v>
      </c>
      <c r="D13" s="112">
        <v>0</v>
      </c>
      <c r="E13" s="84">
        <v>636071.53</v>
      </c>
      <c r="F13" s="107">
        <v>340091.21</v>
      </c>
      <c r="G13" s="108">
        <f>F13/C13*100</f>
        <v>103.96643897397482</v>
      </c>
      <c r="H13" s="108">
        <f t="shared" ref="H13:H20" si="0">F13/E13*100</f>
        <v>53.467447285370561</v>
      </c>
    </row>
    <row r="14" spans="2:10" ht="30" x14ac:dyDescent="0.25">
      <c r="B14" s="58" t="s">
        <v>133</v>
      </c>
      <c r="C14" s="107">
        <v>327116.34000000003</v>
      </c>
      <c r="D14" s="112">
        <v>0</v>
      </c>
      <c r="E14" s="109">
        <v>636071.53</v>
      </c>
      <c r="F14" s="107">
        <v>340091.21</v>
      </c>
      <c r="G14" s="108">
        <f>F14/C14*100</f>
        <v>103.96643897397482</v>
      </c>
      <c r="H14" s="108">
        <f t="shared" si="0"/>
        <v>53.467447285370561</v>
      </c>
      <c r="J14" t="s">
        <v>73</v>
      </c>
    </row>
    <row r="15" spans="2:10" ht="31.5" x14ac:dyDescent="0.25">
      <c r="B15" s="55" t="s">
        <v>81</v>
      </c>
      <c r="C15" s="95">
        <v>79664.2</v>
      </c>
      <c r="D15" s="112">
        <v>0</v>
      </c>
      <c r="E15" s="84">
        <v>114675</v>
      </c>
      <c r="F15" s="95">
        <v>69359.69</v>
      </c>
      <c r="G15" s="108">
        <f>F15/C15*100</f>
        <v>87.065068123448171</v>
      </c>
      <c r="H15" s="108">
        <f t="shared" si="0"/>
        <v>60.483706126008286</v>
      </c>
    </row>
    <row r="16" spans="2:10" ht="15.75" x14ac:dyDescent="0.25">
      <c r="B16" s="74" t="s">
        <v>82</v>
      </c>
      <c r="C16" s="108">
        <v>35120.400000000001</v>
      </c>
      <c r="D16" s="112">
        <v>0</v>
      </c>
      <c r="E16" s="109">
        <v>114675</v>
      </c>
      <c r="F16" s="108">
        <v>31358.94</v>
      </c>
      <c r="G16" s="108">
        <f>F16/C16*100</f>
        <v>89.289814466805609</v>
      </c>
      <c r="H16" s="108">
        <f t="shared" si="0"/>
        <v>27.345925441465006</v>
      </c>
    </row>
    <row r="17" spans="1:8" ht="15.75" x14ac:dyDescent="0.25">
      <c r="B17" s="74" t="s">
        <v>82</v>
      </c>
      <c r="C17" s="108">
        <v>44543.8</v>
      </c>
      <c r="D17" s="112">
        <v>0</v>
      </c>
      <c r="E17" s="112">
        <v>0</v>
      </c>
      <c r="F17" s="108">
        <v>38000.75</v>
      </c>
      <c r="G17" s="108">
        <f>F17/C17*100</f>
        <v>85.310974815799284</v>
      </c>
      <c r="H17" s="108">
        <v>0</v>
      </c>
    </row>
    <row r="18" spans="1:8" ht="15.75" x14ac:dyDescent="0.25">
      <c r="B18" s="114" t="s">
        <v>126</v>
      </c>
      <c r="C18" s="108">
        <v>0</v>
      </c>
      <c r="D18" s="112">
        <v>0</v>
      </c>
      <c r="E18" s="115">
        <v>353100</v>
      </c>
      <c r="F18" s="95">
        <v>9491.75</v>
      </c>
      <c r="G18" s="116">
        <v>0</v>
      </c>
      <c r="H18" s="108">
        <f t="shared" si="0"/>
        <v>2.6881195128858679</v>
      </c>
    </row>
    <row r="19" spans="1:8" ht="15.75" x14ac:dyDescent="0.25">
      <c r="B19" s="74" t="s">
        <v>126</v>
      </c>
      <c r="C19" s="108">
        <v>0</v>
      </c>
      <c r="D19" s="112">
        <v>0</v>
      </c>
      <c r="E19" s="112">
        <v>353100</v>
      </c>
      <c r="F19" s="108">
        <v>9491.75</v>
      </c>
      <c r="G19" s="116">
        <v>0</v>
      </c>
      <c r="H19" s="108">
        <f t="shared" si="0"/>
        <v>2.6881195128858679</v>
      </c>
    </row>
    <row r="20" spans="1:8" ht="15.75" customHeight="1" x14ac:dyDescent="0.25">
      <c r="B20" s="55" t="s">
        <v>28</v>
      </c>
      <c r="C20" s="95">
        <v>398615.14</v>
      </c>
      <c r="D20" s="112">
        <v>0</v>
      </c>
      <c r="E20" s="112">
        <v>1215818.3999999999</v>
      </c>
      <c r="F20" s="95">
        <v>483138.41</v>
      </c>
      <c r="G20" s="108"/>
      <c r="H20" s="108">
        <f t="shared" si="0"/>
        <v>39.737711651674296</v>
      </c>
    </row>
    <row r="21" spans="1:8" ht="15.75" customHeight="1" x14ac:dyDescent="0.25">
      <c r="B21" s="55" t="s">
        <v>77</v>
      </c>
      <c r="C21" s="95">
        <v>2201.6999999999998</v>
      </c>
      <c r="D21" s="112">
        <v>0</v>
      </c>
      <c r="E21" s="115">
        <v>21976.6</v>
      </c>
      <c r="F21" s="95">
        <v>6401.72</v>
      </c>
      <c r="G21" s="108">
        <f>F21/C21*100</f>
        <v>290.76259254212658</v>
      </c>
      <c r="H21" s="108">
        <f>F21/E21*100</f>
        <v>29.129710692281797</v>
      </c>
    </row>
    <row r="22" spans="1:8" ht="15.75" x14ac:dyDescent="0.25">
      <c r="B22" s="58" t="s">
        <v>78</v>
      </c>
      <c r="C22" s="108">
        <v>2201.6999999999998</v>
      </c>
      <c r="D22" s="112">
        <v>0</v>
      </c>
      <c r="E22" s="112">
        <v>21976.6</v>
      </c>
      <c r="F22" s="108">
        <v>6401.72</v>
      </c>
      <c r="G22" s="108">
        <f>F22/C22*100</f>
        <v>290.76259254212658</v>
      </c>
      <c r="H22" s="108">
        <f>F22/E22*100</f>
        <v>29.129710692281797</v>
      </c>
    </row>
    <row r="23" spans="1:8" ht="31.5" x14ac:dyDescent="0.25">
      <c r="B23" s="55" t="s">
        <v>79</v>
      </c>
      <c r="C23" s="95">
        <v>41013.68</v>
      </c>
      <c r="D23" s="112">
        <v>0</v>
      </c>
      <c r="E23" s="84">
        <v>88668.05</v>
      </c>
      <c r="F23" s="95">
        <v>54372.53</v>
      </c>
      <c r="G23" s="108">
        <f>F23/C23*100</f>
        <v>132.57169315213849</v>
      </c>
      <c r="H23" s="108">
        <f>F23/E23*100</f>
        <v>61.321445548875829</v>
      </c>
    </row>
    <row r="24" spans="1:8" ht="15.75" x14ac:dyDescent="0.25">
      <c r="B24" s="58" t="s">
        <v>80</v>
      </c>
      <c r="C24" s="95">
        <v>41013.68</v>
      </c>
      <c r="D24" s="112">
        <v>0</v>
      </c>
      <c r="E24" s="109">
        <v>88668.05</v>
      </c>
      <c r="F24" s="95">
        <v>54372.53</v>
      </c>
      <c r="G24" s="108">
        <f>F24/C24*100</f>
        <v>132.57169315213849</v>
      </c>
      <c r="H24" s="108">
        <f>F24/E24*100</f>
        <v>61.321445548875829</v>
      </c>
    </row>
    <row r="25" spans="1:8" ht="15.75" x14ac:dyDescent="0.25">
      <c r="B25" s="55" t="s">
        <v>84</v>
      </c>
      <c r="C25" s="108">
        <v>0</v>
      </c>
      <c r="D25" s="112">
        <v>0</v>
      </c>
      <c r="E25" s="84">
        <v>1327.22</v>
      </c>
      <c r="F25" s="108">
        <v>0</v>
      </c>
      <c r="G25" s="108">
        <v>0</v>
      </c>
      <c r="H25" s="108">
        <v>0</v>
      </c>
    </row>
    <row r="26" spans="1:8" ht="15.75" x14ac:dyDescent="0.25">
      <c r="B26" s="58" t="s">
        <v>83</v>
      </c>
      <c r="C26" s="108">
        <v>0</v>
      </c>
      <c r="D26" s="112">
        <v>0</v>
      </c>
      <c r="E26" s="109">
        <v>1327.22</v>
      </c>
      <c r="F26" s="108">
        <v>0</v>
      </c>
      <c r="G26" s="108">
        <v>0</v>
      </c>
      <c r="H26" s="108">
        <v>0</v>
      </c>
    </row>
    <row r="27" spans="1:8" ht="31.5" x14ac:dyDescent="0.25">
      <c r="A27" t="s">
        <v>73</v>
      </c>
      <c r="B27" s="55" t="s">
        <v>133</v>
      </c>
      <c r="C27" s="95">
        <v>372066.65</v>
      </c>
      <c r="D27" s="112">
        <v>0</v>
      </c>
      <c r="E27" s="84">
        <v>636071.53</v>
      </c>
      <c r="F27" s="95">
        <v>340322.09</v>
      </c>
      <c r="G27" s="108">
        <f>F27/C27*100</f>
        <v>91.468044771010781</v>
      </c>
      <c r="H27" s="108">
        <f t="shared" ref="H27:H33" si="1">F27/E27*100</f>
        <v>53.503745089801455</v>
      </c>
    </row>
    <row r="28" spans="1:8" ht="30" x14ac:dyDescent="0.25">
      <c r="B28" s="58" t="s">
        <v>133</v>
      </c>
      <c r="C28" s="108">
        <v>372066.65</v>
      </c>
      <c r="D28" s="112">
        <v>0</v>
      </c>
      <c r="E28" s="84">
        <v>636071.53</v>
      </c>
      <c r="F28" s="108">
        <v>340322.09</v>
      </c>
      <c r="G28" s="108">
        <f>F28/C28*100</f>
        <v>91.468044771010781</v>
      </c>
      <c r="H28" s="108">
        <f t="shared" si="1"/>
        <v>53.503745089801455</v>
      </c>
    </row>
    <row r="29" spans="1:8" ht="31.5" x14ac:dyDescent="0.25">
      <c r="B29" s="55" t="s">
        <v>81</v>
      </c>
      <c r="C29" s="95">
        <v>79664.2</v>
      </c>
      <c r="D29" s="112">
        <v>0</v>
      </c>
      <c r="E29" s="115">
        <v>114675</v>
      </c>
      <c r="F29" s="95">
        <v>72550.320000000007</v>
      </c>
      <c r="G29" s="108">
        <f>F29/C29*100</f>
        <v>91.070167026092037</v>
      </c>
      <c r="H29" s="108">
        <f t="shared" si="1"/>
        <v>63.266030085022898</v>
      </c>
    </row>
    <row r="30" spans="1:8" ht="15.75" x14ac:dyDescent="0.25">
      <c r="B30" s="74" t="s">
        <v>82</v>
      </c>
      <c r="C30" s="108">
        <v>35120.400000000001</v>
      </c>
      <c r="D30" s="112">
        <v>0</v>
      </c>
      <c r="E30" s="161">
        <v>59367</v>
      </c>
      <c r="F30" s="108">
        <v>34549.57</v>
      </c>
      <c r="G30" s="108">
        <f>F30/C30*100</f>
        <v>98.374648352524446</v>
      </c>
      <c r="H30" s="108">
        <f t="shared" si="1"/>
        <v>58.19659069853622</v>
      </c>
    </row>
    <row r="31" spans="1:8" ht="15.75" x14ac:dyDescent="0.25">
      <c r="B31" s="113" t="s">
        <v>82</v>
      </c>
      <c r="C31" s="116">
        <v>44543.8</v>
      </c>
      <c r="D31" s="112">
        <v>0</v>
      </c>
      <c r="E31" s="161">
        <v>55308</v>
      </c>
      <c r="F31" s="108">
        <v>38000.75</v>
      </c>
      <c r="G31" s="116">
        <v>0</v>
      </c>
      <c r="H31" s="108">
        <f t="shared" si="1"/>
        <v>68.707510667534535</v>
      </c>
    </row>
    <row r="32" spans="1:8" s="52" customFormat="1" ht="15.75" x14ac:dyDescent="0.25">
      <c r="B32" s="114" t="s">
        <v>126</v>
      </c>
      <c r="C32" s="108">
        <v>0</v>
      </c>
      <c r="D32" s="112">
        <v>0</v>
      </c>
      <c r="E32" s="115">
        <v>353100</v>
      </c>
      <c r="F32" s="95">
        <v>9491.75</v>
      </c>
      <c r="G32" s="116">
        <v>0</v>
      </c>
      <c r="H32" s="108">
        <f t="shared" si="1"/>
        <v>2.6881195128858679</v>
      </c>
    </row>
    <row r="33" spans="2:8" s="52" customFormat="1" ht="15.75" x14ac:dyDescent="0.25">
      <c r="B33" s="74" t="s">
        <v>126</v>
      </c>
      <c r="C33" s="108">
        <v>0</v>
      </c>
      <c r="D33" s="112">
        <v>0</v>
      </c>
      <c r="E33" s="112">
        <v>353100</v>
      </c>
      <c r="F33" s="108">
        <v>9491.75</v>
      </c>
      <c r="G33" s="108">
        <v>0</v>
      </c>
      <c r="H33" s="108">
        <f t="shared" si="1"/>
        <v>2.6881195128858679</v>
      </c>
    </row>
    <row r="34" spans="2:8" x14ac:dyDescent="0.25">
      <c r="G34" s="96"/>
      <c r="H34" s="96"/>
    </row>
    <row r="35" spans="2:8" x14ac:dyDescent="0.25">
      <c r="B35" s="167" t="s">
        <v>150</v>
      </c>
      <c r="E35" t="s">
        <v>112</v>
      </c>
      <c r="G35" t="s">
        <v>113</v>
      </c>
    </row>
    <row r="36" spans="2:8" x14ac:dyDescent="0.25">
      <c r="B36" s="167" t="s">
        <v>151</v>
      </c>
    </row>
    <row r="37" spans="2:8" x14ac:dyDescent="0.25">
      <c r="B37" s="167" t="s">
        <v>152</v>
      </c>
    </row>
  </sheetData>
  <mergeCells count="1">
    <mergeCell ref="B2:H2"/>
  </mergeCells>
  <pageMargins left="0.7" right="0.7" top="0.75" bottom="0.75" header="0.3" footer="0.3"/>
  <pageSetup paperSize="9"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I68"/>
  <sheetViews>
    <sheetView topLeftCell="A31" zoomScaleNormal="100" workbookViewId="0">
      <selection activeCell="B70" sqref="B70"/>
    </sheetView>
  </sheetViews>
  <sheetFormatPr defaultRowHeight="15" x14ac:dyDescent="0.25"/>
  <cols>
    <col min="2" max="2" width="30.42578125" customWidth="1"/>
    <col min="3" max="3" width="0.140625" customWidth="1"/>
    <col min="4" max="4" width="4.85546875" customWidth="1"/>
    <col min="5" max="5" width="41.28515625" customWidth="1"/>
    <col min="6" max="8" width="25.28515625" customWidth="1"/>
    <col min="9" max="9" width="15.7109375" customWidth="1"/>
  </cols>
  <sheetData>
    <row r="1" spans="2:9" ht="18" x14ac:dyDescent="0.25">
      <c r="B1" s="2"/>
      <c r="C1" s="2"/>
      <c r="D1" s="2"/>
      <c r="E1" s="2"/>
      <c r="F1" s="2"/>
      <c r="G1" s="2"/>
      <c r="H1" s="2"/>
      <c r="I1" s="3"/>
    </row>
    <row r="2" spans="2:9" ht="18" customHeight="1" x14ac:dyDescent="0.25">
      <c r="B2" s="187" t="s">
        <v>15</v>
      </c>
      <c r="C2" s="219"/>
      <c r="D2" s="219"/>
      <c r="E2" s="219"/>
      <c r="F2" s="219"/>
      <c r="G2" s="219"/>
      <c r="H2" s="219"/>
      <c r="I2" s="219"/>
    </row>
    <row r="3" spans="2:9" ht="18" x14ac:dyDescent="0.25">
      <c r="B3" s="93"/>
      <c r="C3" s="93"/>
      <c r="D3" s="93"/>
      <c r="E3" s="93"/>
      <c r="F3" s="93"/>
      <c r="G3" s="93"/>
      <c r="H3" s="93"/>
      <c r="I3" s="94"/>
    </row>
    <row r="4" spans="2:9" ht="15.75" x14ac:dyDescent="0.25">
      <c r="B4" s="220" t="s">
        <v>66</v>
      </c>
      <c r="C4" s="220"/>
      <c r="D4" s="220"/>
      <c r="E4" s="220"/>
      <c r="F4" s="220"/>
      <c r="G4" s="220"/>
      <c r="H4" s="220"/>
      <c r="I4" s="220"/>
    </row>
    <row r="5" spans="2:9" ht="18" x14ac:dyDescent="0.25">
      <c r="B5" s="20"/>
      <c r="C5" s="20"/>
      <c r="D5" s="20"/>
      <c r="E5" s="20"/>
      <c r="F5" s="20"/>
      <c r="G5" s="20"/>
      <c r="H5" s="20"/>
      <c r="I5" s="3"/>
    </row>
    <row r="6" spans="2:9" ht="31.5" x14ac:dyDescent="0.25">
      <c r="B6" s="197" t="s">
        <v>6</v>
      </c>
      <c r="C6" s="198"/>
      <c r="D6" s="198"/>
      <c r="E6" s="199"/>
      <c r="F6" s="110" t="s">
        <v>130</v>
      </c>
      <c r="G6" s="110" t="s">
        <v>131</v>
      </c>
      <c r="H6" s="110" t="s">
        <v>149</v>
      </c>
      <c r="I6" s="110" t="s">
        <v>43</v>
      </c>
    </row>
    <row r="7" spans="2:9" s="30" customFormat="1" ht="15.75" customHeight="1" x14ac:dyDescent="0.2">
      <c r="B7" s="197">
        <v>1</v>
      </c>
      <c r="C7" s="198"/>
      <c r="D7" s="198"/>
      <c r="E7" s="199"/>
      <c r="F7" s="110">
        <v>2</v>
      </c>
      <c r="G7" s="110">
        <v>3</v>
      </c>
      <c r="H7" s="110">
        <v>4</v>
      </c>
      <c r="I7" s="110" t="s">
        <v>40</v>
      </c>
    </row>
    <row r="8" spans="2:9" s="42" customFormat="1" ht="30" customHeight="1" x14ac:dyDescent="0.25">
      <c r="B8" s="212">
        <v>81956</v>
      </c>
      <c r="C8" s="213"/>
      <c r="D8" s="214"/>
      <c r="E8" s="75" t="s">
        <v>85</v>
      </c>
      <c r="F8" s="91">
        <v>0</v>
      </c>
      <c r="G8" s="91">
        <v>748043.4</v>
      </c>
      <c r="H8" s="91">
        <v>401096.34</v>
      </c>
      <c r="I8" s="162">
        <f>H8/G8*100</f>
        <v>53.619394275786668</v>
      </c>
    </row>
    <row r="9" spans="2:9" s="42" customFormat="1" ht="30" customHeight="1" x14ac:dyDescent="0.25">
      <c r="B9" s="212" t="s">
        <v>92</v>
      </c>
      <c r="C9" s="213"/>
      <c r="D9" s="214"/>
      <c r="E9" s="75" t="s">
        <v>89</v>
      </c>
      <c r="F9" s="91">
        <v>0</v>
      </c>
      <c r="G9" s="91">
        <v>748043.4</v>
      </c>
      <c r="H9" s="91">
        <v>401096.34</v>
      </c>
      <c r="I9" s="162">
        <f t="shared" ref="I9:I23" si="0">H9/G9*100</f>
        <v>53.619394275786668</v>
      </c>
    </row>
    <row r="10" spans="2:9" s="42" customFormat="1" ht="30" customHeight="1" x14ac:dyDescent="0.25">
      <c r="B10" s="212" t="s">
        <v>93</v>
      </c>
      <c r="C10" s="213"/>
      <c r="D10" s="214"/>
      <c r="E10" s="75" t="s">
        <v>88</v>
      </c>
      <c r="F10" s="91">
        <v>0</v>
      </c>
      <c r="G10" s="91">
        <v>748043.4</v>
      </c>
      <c r="H10" s="91">
        <v>401096.34</v>
      </c>
      <c r="I10" s="162">
        <f>H10/G10*100</f>
        <v>53.619394275786668</v>
      </c>
    </row>
    <row r="11" spans="2:9" s="42" customFormat="1" ht="30" customHeight="1" x14ac:dyDescent="0.25">
      <c r="B11" s="212" t="s">
        <v>94</v>
      </c>
      <c r="C11" s="213"/>
      <c r="D11" s="214"/>
      <c r="E11" s="75" t="s">
        <v>88</v>
      </c>
      <c r="F11" s="91">
        <v>0</v>
      </c>
      <c r="G11" s="91">
        <v>748043.4</v>
      </c>
      <c r="H11" s="91">
        <f>(H12+H15+H19)</f>
        <v>401095.64</v>
      </c>
      <c r="I11" s="162">
        <f>H11/G11*100</f>
        <v>53.619300698328466</v>
      </c>
    </row>
    <row r="12" spans="2:9" s="42" customFormat="1" ht="30" customHeight="1" x14ac:dyDescent="0.25">
      <c r="B12" s="216" t="s">
        <v>86</v>
      </c>
      <c r="C12" s="217"/>
      <c r="D12" s="218"/>
      <c r="E12" s="76" t="s">
        <v>87</v>
      </c>
      <c r="F12" s="91">
        <v>0</v>
      </c>
      <c r="G12" s="91">
        <v>21976.6</v>
      </c>
      <c r="H12" s="91">
        <f>(H13+H14)</f>
        <v>6401.7199999999993</v>
      </c>
      <c r="I12" s="162">
        <f t="shared" si="0"/>
        <v>29.12971069228179</v>
      </c>
    </row>
    <row r="13" spans="2:9" s="42" customFormat="1" ht="30" customHeight="1" x14ac:dyDescent="0.25">
      <c r="B13" s="215">
        <v>32</v>
      </c>
      <c r="C13" s="215"/>
      <c r="D13" s="215"/>
      <c r="E13" s="76" t="s">
        <v>17</v>
      </c>
      <c r="F13" s="91">
        <v>0</v>
      </c>
      <c r="G13" s="91">
        <v>13076.11</v>
      </c>
      <c r="H13" s="91">
        <v>3762.72</v>
      </c>
      <c r="I13" s="162">
        <f t="shared" si="0"/>
        <v>28.775530337386268</v>
      </c>
    </row>
    <row r="14" spans="2:9" s="42" customFormat="1" ht="30" customHeight="1" x14ac:dyDescent="0.25">
      <c r="B14" s="79">
        <v>42</v>
      </c>
      <c r="C14" s="78"/>
      <c r="D14" s="75" t="s">
        <v>73</v>
      </c>
      <c r="E14" s="72" t="s">
        <v>72</v>
      </c>
      <c r="F14" s="91">
        <v>0</v>
      </c>
      <c r="G14" s="91">
        <v>8900.49</v>
      </c>
      <c r="H14" s="91">
        <v>2639</v>
      </c>
      <c r="I14" s="162">
        <f t="shared" si="0"/>
        <v>29.650052974611512</v>
      </c>
    </row>
    <row r="15" spans="2:9" s="42" customFormat="1" ht="30" customHeight="1" x14ac:dyDescent="0.25">
      <c r="B15" s="216" t="s">
        <v>91</v>
      </c>
      <c r="C15" s="217"/>
      <c r="D15" s="218"/>
      <c r="E15" s="80" t="s">
        <v>90</v>
      </c>
      <c r="F15" s="91">
        <v>0</v>
      </c>
      <c r="G15" s="91">
        <v>88668.05</v>
      </c>
      <c r="H15" s="91">
        <f>(H16+H17+H18)</f>
        <v>54371.83</v>
      </c>
      <c r="I15" s="162">
        <f t="shared" si="0"/>
        <v>61.320656087508411</v>
      </c>
    </row>
    <row r="16" spans="2:9" s="42" customFormat="1" ht="30" customHeight="1" x14ac:dyDescent="0.25">
      <c r="B16" s="215">
        <v>32</v>
      </c>
      <c r="C16" s="215"/>
      <c r="D16" s="215"/>
      <c r="E16" s="76" t="s">
        <v>17</v>
      </c>
      <c r="F16" s="91">
        <v>0</v>
      </c>
      <c r="G16" s="91">
        <v>72308.59</v>
      </c>
      <c r="H16" s="91">
        <v>49672.93</v>
      </c>
      <c r="I16" s="162">
        <f t="shared" si="0"/>
        <v>68.695752468690102</v>
      </c>
    </row>
    <row r="17" spans="2:9" s="42" customFormat="1" ht="30" customHeight="1" x14ac:dyDescent="0.25">
      <c r="B17" s="79">
        <v>34</v>
      </c>
      <c r="C17" s="78"/>
      <c r="D17" s="75"/>
      <c r="E17" s="69" t="s">
        <v>71</v>
      </c>
      <c r="F17" s="91">
        <v>0</v>
      </c>
      <c r="G17" s="91">
        <v>2227.13</v>
      </c>
      <c r="H17" s="91">
        <v>653.65</v>
      </c>
      <c r="I17" s="162">
        <f t="shared" si="0"/>
        <v>29.34943177991406</v>
      </c>
    </row>
    <row r="18" spans="2:9" s="42" customFormat="1" ht="30" customHeight="1" x14ac:dyDescent="0.25">
      <c r="B18" s="79">
        <v>42</v>
      </c>
      <c r="C18" s="78"/>
      <c r="D18" s="75"/>
      <c r="E18" s="72" t="s">
        <v>72</v>
      </c>
      <c r="F18" s="91">
        <v>0</v>
      </c>
      <c r="G18" s="91">
        <v>13819.83</v>
      </c>
      <c r="H18" s="91">
        <v>4045.25</v>
      </c>
      <c r="I18" s="162">
        <f t="shared" si="0"/>
        <v>29.271344148227584</v>
      </c>
    </row>
    <row r="19" spans="2:9" s="42" customFormat="1" ht="38.25" customHeight="1" x14ac:dyDescent="0.25">
      <c r="B19" s="79" t="s">
        <v>134</v>
      </c>
      <c r="C19" s="78"/>
      <c r="D19" s="75"/>
      <c r="E19" s="73" t="s">
        <v>135</v>
      </c>
      <c r="F19" s="91">
        <v>0</v>
      </c>
      <c r="G19" s="91">
        <v>636071.53</v>
      </c>
      <c r="H19" s="91">
        <f>(H20+H21)</f>
        <v>340322.09</v>
      </c>
      <c r="I19" s="162">
        <f t="shared" si="0"/>
        <v>53.503745089801455</v>
      </c>
    </row>
    <row r="20" spans="2:9" s="42" customFormat="1" ht="30" customHeight="1" x14ac:dyDescent="0.25">
      <c r="B20" s="79">
        <v>31</v>
      </c>
      <c r="C20" s="78"/>
      <c r="D20" s="75"/>
      <c r="E20" s="55" t="s">
        <v>4</v>
      </c>
      <c r="F20" s="91">
        <v>0</v>
      </c>
      <c r="G20" s="91">
        <v>589797.48</v>
      </c>
      <c r="H20" s="91">
        <v>315011.94</v>
      </c>
      <c r="I20" s="162">
        <f t="shared" si="0"/>
        <v>53.410187510465455</v>
      </c>
    </row>
    <row r="21" spans="2:9" s="42" customFormat="1" ht="30" customHeight="1" x14ac:dyDescent="0.25">
      <c r="B21" s="79">
        <v>32</v>
      </c>
      <c r="C21" s="78"/>
      <c r="D21" s="75"/>
      <c r="E21" s="76" t="s">
        <v>17</v>
      </c>
      <c r="F21" s="91">
        <v>0</v>
      </c>
      <c r="G21" s="91">
        <v>46274.05</v>
      </c>
      <c r="H21" s="91">
        <v>25310.15</v>
      </c>
      <c r="I21" s="162">
        <f t="shared" si="0"/>
        <v>54.696206621205626</v>
      </c>
    </row>
    <row r="22" spans="2:9" s="42" customFormat="1" ht="30" customHeight="1" x14ac:dyDescent="0.25">
      <c r="B22" s="85" t="s">
        <v>116</v>
      </c>
      <c r="C22" s="86"/>
      <c r="D22" s="87"/>
      <c r="E22" s="83" t="s">
        <v>117</v>
      </c>
      <c r="F22" s="91">
        <v>0</v>
      </c>
      <c r="G22" s="91">
        <v>1327.22</v>
      </c>
      <c r="H22" s="162">
        <v>0</v>
      </c>
      <c r="I22" s="162">
        <f t="shared" si="0"/>
        <v>0</v>
      </c>
    </row>
    <row r="23" spans="2:9" s="42" customFormat="1" ht="30" customHeight="1" x14ac:dyDescent="0.25">
      <c r="B23" s="88">
        <v>32</v>
      </c>
      <c r="C23" s="86"/>
      <c r="D23" s="87"/>
      <c r="E23" s="83" t="s">
        <v>17</v>
      </c>
      <c r="F23" s="91">
        <v>0</v>
      </c>
      <c r="G23" s="91">
        <v>1327.22</v>
      </c>
      <c r="H23" s="162">
        <v>0</v>
      </c>
      <c r="I23" s="162">
        <f t="shared" si="0"/>
        <v>0</v>
      </c>
    </row>
    <row r="24" spans="2:9" s="42" customFormat="1" ht="30" customHeight="1" x14ac:dyDescent="0.25">
      <c r="B24" s="77">
        <v>31956</v>
      </c>
      <c r="C24" s="78"/>
      <c r="D24" s="75"/>
      <c r="E24" s="81" t="s">
        <v>85</v>
      </c>
      <c r="F24" s="91">
        <v>0</v>
      </c>
      <c r="G24" s="91">
        <v>114675</v>
      </c>
      <c r="H24" s="91">
        <v>72550.320000000007</v>
      </c>
      <c r="I24" s="162">
        <f t="shared" ref="I24:I62" si="1">H24/G24*100</f>
        <v>63.266030085022898</v>
      </c>
    </row>
    <row r="25" spans="2:9" s="42" customFormat="1" ht="30" customHeight="1" x14ac:dyDescent="0.25">
      <c r="B25" s="212" t="s">
        <v>95</v>
      </c>
      <c r="C25" s="213"/>
      <c r="D25" s="214"/>
      <c r="E25" s="75" t="s">
        <v>96</v>
      </c>
      <c r="F25" s="91">
        <v>0</v>
      </c>
      <c r="G25" s="91">
        <f>(G26+G31)</f>
        <v>114675</v>
      </c>
      <c r="H25" s="91">
        <f>(H26+H31)</f>
        <v>72550.320000000007</v>
      </c>
      <c r="I25" s="162">
        <f t="shared" si="1"/>
        <v>63.266030085022898</v>
      </c>
    </row>
    <row r="26" spans="2:9" s="42" customFormat="1" ht="47.25" customHeight="1" x14ac:dyDescent="0.25">
      <c r="B26" s="212" t="s">
        <v>97</v>
      </c>
      <c r="C26" s="213"/>
      <c r="D26" s="214"/>
      <c r="E26" s="75" t="s">
        <v>98</v>
      </c>
      <c r="F26" s="91">
        <v>0</v>
      </c>
      <c r="G26" s="91">
        <v>59367</v>
      </c>
      <c r="H26" s="158">
        <v>34549.57</v>
      </c>
      <c r="I26" s="162">
        <f t="shared" si="1"/>
        <v>58.19659069853622</v>
      </c>
    </row>
    <row r="27" spans="2:9" s="42" customFormat="1" ht="30" customHeight="1" x14ac:dyDescent="0.25">
      <c r="B27" s="212" t="s">
        <v>99</v>
      </c>
      <c r="C27" s="213"/>
      <c r="D27" s="214"/>
      <c r="E27" s="75" t="s">
        <v>127</v>
      </c>
      <c r="F27" s="91">
        <v>0</v>
      </c>
      <c r="G27" s="91">
        <v>59367</v>
      </c>
      <c r="H27" s="158">
        <v>34549.57</v>
      </c>
      <c r="I27" s="162">
        <f t="shared" si="1"/>
        <v>58.19659069853622</v>
      </c>
    </row>
    <row r="28" spans="2:9" s="42" customFormat="1" ht="30" customHeight="1" x14ac:dyDescent="0.25">
      <c r="B28" s="79" t="s">
        <v>100</v>
      </c>
      <c r="C28" s="82"/>
      <c r="D28" s="80"/>
      <c r="E28" s="68" t="s">
        <v>102</v>
      </c>
      <c r="F28" s="91">
        <v>0</v>
      </c>
      <c r="G28" s="91">
        <v>59367</v>
      </c>
      <c r="H28" s="91">
        <v>34549.57</v>
      </c>
      <c r="I28" s="162">
        <f t="shared" si="1"/>
        <v>58.19659069853622</v>
      </c>
    </row>
    <row r="29" spans="2:9" s="42" customFormat="1" ht="30" customHeight="1" x14ac:dyDescent="0.25">
      <c r="B29" s="79">
        <v>32</v>
      </c>
      <c r="C29" s="82"/>
      <c r="D29" s="80"/>
      <c r="E29" s="76" t="s">
        <v>17</v>
      </c>
      <c r="F29" s="91">
        <v>0</v>
      </c>
      <c r="G29" s="91">
        <v>53660.88</v>
      </c>
      <c r="H29" s="91">
        <v>34549.57</v>
      </c>
      <c r="I29" s="162">
        <f t="shared" si="1"/>
        <v>64.385023130444381</v>
      </c>
    </row>
    <row r="30" spans="2:9" s="42" customFormat="1" ht="30" customHeight="1" x14ac:dyDescent="0.25">
      <c r="B30" s="99">
        <v>42</v>
      </c>
      <c r="C30" s="100"/>
      <c r="D30" s="101"/>
      <c r="E30" s="81" t="s">
        <v>72</v>
      </c>
      <c r="F30" s="91">
        <v>0</v>
      </c>
      <c r="G30" s="92">
        <v>5706.12</v>
      </c>
      <c r="H30" s="92">
        <v>0</v>
      </c>
      <c r="I30" s="162">
        <f t="shared" si="1"/>
        <v>0</v>
      </c>
    </row>
    <row r="31" spans="2:9" s="42" customFormat="1" ht="51.75" customHeight="1" x14ac:dyDescent="0.25">
      <c r="B31" s="212" t="s">
        <v>101</v>
      </c>
      <c r="C31" s="213"/>
      <c r="D31" s="214"/>
      <c r="E31" s="75" t="s">
        <v>98</v>
      </c>
      <c r="F31" s="91">
        <v>0</v>
      </c>
      <c r="G31" s="91">
        <v>55308</v>
      </c>
      <c r="H31" s="158">
        <v>38000.75</v>
      </c>
      <c r="I31" s="162">
        <f t="shared" si="1"/>
        <v>68.707510667534535</v>
      </c>
    </row>
    <row r="32" spans="2:9" s="42" customFormat="1" ht="30" customHeight="1" x14ac:dyDescent="0.25">
      <c r="B32" s="212" t="s">
        <v>94</v>
      </c>
      <c r="C32" s="213"/>
      <c r="D32" s="214"/>
      <c r="E32" s="75" t="s">
        <v>88</v>
      </c>
      <c r="F32" s="91">
        <v>0</v>
      </c>
      <c r="G32" s="91">
        <v>50221</v>
      </c>
      <c r="H32" s="158">
        <v>38000.75</v>
      </c>
      <c r="I32" s="162">
        <f t="shared" si="1"/>
        <v>75.667051631787501</v>
      </c>
    </row>
    <row r="33" spans="2:9" s="42" customFormat="1" ht="21.75" customHeight="1" x14ac:dyDescent="0.25">
      <c r="B33" s="79" t="s">
        <v>100</v>
      </c>
      <c r="C33" s="82"/>
      <c r="D33" s="80"/>
      <c r="E33" s="68" t="s">
        <v>102</v>
      </c>
      <c r="F33" s="91">
        <v>0</v>
      </c>
      <c r="G33" s="91">
        <v>50221</v>
      </c>
      <c r="H33" s="158">
        <v>38000.75</v>
      </c>
      <c r="I33" s="162">
        <f t="shared" si="1"/>
        <v>75.667051631787501</v>
      </c>
    </row>
    <row r="34" spans="2:9" s="42" customFormat="1" ht="21.75" customHeight="1" x14ac:dyDescent="0.25">
      <c r="B34" s="79">
        <v>32</v>
      </c>
      <c r="C34" s="78"/>
      <c r="D34" s="75"/>
      <c r="E34" s="76" t="s">
        <v>17</v>
      </c>
      <c r="F34" s="91">
        <v>0</v>
      </c>
      <c r="G34" s="91">
        <v>50221</v>
      </c>
      <c r="H34" s="91">
        <v>34720.519999999997</v>
      </c>
      <c r="I34" s="162">
        <f t="shared" si="1"/>
        <v>69.135461261225373</v>
      </c>
    </row>
    <row r="35" spans="2:9" s="42" customFormat="1" ht="32.25" customHeight="1" x14ac:dyDescent="0.25">
      <c r="B35" s="212" t="s">
        <v>103</v>
      </c>
      <c r="C35" s="213"/>
      <c r="D35" s="214"/>
      <c r="E35" s="75" t="s">
        <v>104</v>
      </c>
      <c r="F35" s="91">
        <v>0</v>
      </c>
      <c r="G35" s="91">
        <v>5087</v>
      </c>
      <c r="H35" s="91">
        <v>3280.23</v>
      </c>
      <c r="I35" s="162">
        <f t="shared" si="1"/>
        <v>64.48260271279733</v>
      </c>
    </row>
    <row r="36" spans="2:9" s="42" customFormat="1" ht="24" customHeight="1" x14ac:dyDescent="0.25">
      <c r="B36" s="79" t="s">
        <v>100</v>
      </c>
      <c r="C36" s="82"/>
      <c r="D36" s="80"/>
      <c r="E36" s="80" t="s">
        <v>102</v>
      </c>
      <c r="F36" s="91">
        <v>0</v>
      </c>
      <c r="G36" s="91">
        <v>5087</v>
      </c>
      <c r="H36" s="91">
        <v>3280.23</v>
      </c>
      <c r="I36" s="162">
        <f t="shared" si="1"/>
        <v>64.48260271279733</v>
      </c>
    </row>
    <row r="37" spans="2:9" s="42" customFormat="1" ht="24" customHeight="1" x14ac:dyDescent="0.25">
      <c r="B37" s="79">
        <v>32</v>
      </c>
      <c r="C37" s="78"/>
      <c r="D37" s="75"/>
      <c r="E37" s="76" t="s">
        <v>17</v>
      </c>
      <c r="F37" s="91">
        <v>0</v>
      </c>
      <c r="G37" s="91">
        <v>5087</v>
      </c>
      <c r="H37" s="91">
        <v>3280.23</v>
      </c>
      <c r="I37" s="162">
        <f t="shared" si="1"/>
        <v>64.48260271279733</v>
      </c>
    </row>
    <row r="38" spans="2:9" s="42" customFormat="1" ht="26.25" customHeight="1" x14ac:dyDescent="0.25">
      <c r="B38" s="212" t="s">
        <v>105</v>
      </c>
      <c r="C38" s="213"/>
      <c r="D38" s="214"/>
      <c r="E38" s="81" t="s">
        <v>106</v>
      </c>
      <c r="F38" s="91">
        <v>0</v>
      </c>
      <c r="G38" s="91">
        <v>353100</v>
      </c>
      <c r="H38" s="158">
        <v>0</v>
      </c>
      <c r="I38" s="162">
        <f t="shared" si="1"/>
        <v>0</v>
      </c>
    </row>
    <row r="39" spans="2:9" s="42" customFormat="1" ht="26.25" customHeight="1" x14ac:dyDescent="0.25">
      <c r="B39" s="212" t="s">
        <v>136</v>
      </c>
      <c r="C39" s="213"/>
      <c r="D39" s="214"/>
      <c r="E39" s="81" t="s">
        <v>108</v>
      </c>
      <c r="F39" s="91">
        <v>0</v>
      </c>
      <c r="G39" s="91">
        <v>1000</v>
      </c>
      <c r="H39" s="158">
        <v>0</v>
      </c>
      <c r="I39" s="162">
        <f t="shared" si="1"/>
        <v>0</v>
      </c>
    </row>
    <row r="40" spans="2:9" s="42" customFormat="1" ht="26.25" customHeight="1" x14ac:dyDescent="0.25">
      <c r="B40" s="212" t="s">
        <v>107</v>
      </c>
      <c r="C40" s="213"/>
      <c r="D40" s="214"/>
      <c r="E40" s="81" t="s">
        <v>108</v>
      </c>
      <c r="F40" s="91">
        <v>0</v>
      </c>
      <c r="G40" s="91">
        <v>0</v>
      </c>
      <c r="H40" s="158">
        <v>0</v>
      </c>
      <c r="I40" s="162">
        <v>0</v>
      </c>
    </row>
    <row r="41" spans="2:9" s="42" customFormat="1" ht="26.25" customHeight="1" x14ac:dyDescent="0.25">
      <c r="B41" s="212" t="s">
        <v>94</v>
      </c>
      <c r="C41" s="213"/>
      <c r="D41" s="214"/>
      <c r="E41" s="81" t="s">
        <v>109</v>
      </c>
      <c r="F41" s="91">
        <v>0</v>
      </c>
      <c r="G41" s="91">
        <v>0</v>
      </c>
      <c r="H41" s="158">
        <v>0</v>
      </c>
      <c r="I41" s="162">
        <v>0</v>
      </c>
    </row>
    <row r="42" spans="2:9" s="42" customFormat="1" ht="26.25" customHeight="1" x14ac:dyDescent="0.25">
      <c r="B42" s="79" t="s">
        <v>110</v>
      </c>
      <c r="C42" s="78"/>
      <c r="D42" s="75"/>
      <c r="E42" s="83" t="s">
        <v>111</v>
      </c>
      <c r="F42" s="91">
        <v>0</v>
      </c>
      <c r="G42" s="91">
        <v>0</v>
      </c>
      <c r="H42" s="158">
        <v>0</v>
      </c>
      <c r="I42" s="162">
        <v>0</v>
      </c>
    </row>
    <row r="43" spans="2:9" s="42" customFormat="1" ht="26.25" customHeight="1" x14ac:dyDescent="0.25">
      <c r="B43" s="168">
        <v>32</v>
      </c>
      <c r="C43" s="169"/>
      <c r="D43" s="170"/>
      <c r="E43" s="68" t="s">
        <v>17</v>
      </c>
      <c r="F43" s="91">
        <v>0</v>
      </c>
      <c r="G43" s="91">
        <v>0</v>
      </c>
      <c r="H43" s="158">
        <v>0</v>
      </c>
      <c r="I43" s="162">
        <v>0</v>
      </c>
    </row>
    <row r="44" spans="2:9" s="42" customFormat="1" ht="26.25" customHeight="1" x14ac:dyDescent="0.25">
      <c r="B44" s="119" t="s">
        <v>138</v>
      </c>
      <c r="C44" s="120"/>
      <c r="D44" s="121"/>
      <c r="E44" s="68" t="s">
        <v>137</v>
      </c>
      <c r="F44" s="91">
        <v>0</v>
      </c>
      <c r="G44" s="91">
        <v>1000</v>
      </c>
      <c r="H44" s="162">
        <v>0</v>
      </c>
      <c r="I44" s="162">
        <f t="shared" si="1"/>
        <v>0</v>
      </c>
    </row>
    <row r="45" spans="2:9" s="42" customFormat="1" ht="26.25" customHeight="1" x14ac:dyDescent="0.25">
      <c r="B45" s="119" t="s">
        <v>110</v>
      </c>
      <c r="C45" s="120"/>
      <c r="D45" s="121"/>
      <c r="E45" s="68" t="s">
        <v>111</v>
      </c>
      <c r="F45" s="91">
        <v>0</v>
      </c>
      <c r="G45" s="91">
        <v>1000</v>
      </c>
      <c r="H45" s="162">
        <v>0</v>
      </c>
      <c r="I45" s="162">
        <f t="shared" si="1"/>
        <v>0</v>
      </c>
    </row>
    <row r="46" spans="2:9" s="42" customFormat="1" ht="30.75" customHeight="1" x14ac:dyDescent="0.25">
      <c r="B46" s="168">
        <v>32</v>
      </c>
      <c r="C46" s="169"/>
      <c r="D46" s="170"/>
      <c r="E46" s="68" t="s">
        <v>17</v>
      </c>
      <c r="F46" s="91">
        <v>0</v>
      </c>
      <c r="G46" s="91">
        <v>1000</v>
      </c>
      <c r="H46" s="162">
        <v>0</v>
      </c>
      <c r="I46" s="162">
        <f t="shared" si="1"/>
        <v>0</v>
      </c>
    </row>
    <row r="47" spans="2:9" s="42" customFormat="1" ht="26.25" customHeight="1" x14ac:dyDescent="0.25">
      <c r="B47" s="88" t="s">
        <v>118</v>
      </c>
      <c r="C47" s="89"/>
      <c r="D47" s="90"/>
      <c r="E47" s="68" t="s">
        <v>119</v>
      </c>
      <c r="F47" s="91">
        <v>0</v>
      </c>
      <c r="G47" s="91">
        <v>351100</v>
      </c>
      <c r="H47" s="158">
        <v>7771.75</v>
      </c>
      <c r="I47" s="162">
        <f t="shared" si="1"/>
        <v>2.2135431500996865</v>
      </c>
    </row>
    <row r="48" spans="2:9" s="42" customFormat="1" ht="57.75" customHeight="1" x14ac:dyDescent="0.25">
      <c r="B48" s="119" t="s">
        <v>139</v>
      </c>
      <c r="C48" s="120"/>
      <c r="D48" s="121"/>
      <c r="E48" s="68" t="s">
        <v>140</v>
      </c>
      <c r="F48" s="91">
        <v>0</v>
      </c>
      <c r="G48" s="91">
        <v>600</v>
      </c>
      <c r="H48" s="162">
        <v>600</v>
      </c>
      <c r="I48" s="162">
        <f t="shared" si="1"/>
        <v>100</v>
      </c>
    </row>
    <row r="49" spans="2:9" s="42" customFormat="1" ht="26.25" customHeight="1" x14ac:dyDescent="0.25">
      <c r="B49" s="142" t="s">
        <v>120</v>
      </c>
      <c r="C49" s="143"/>
      <c r="D49" s="144"/>
      <c r="E49" s="63" t="s">
        <v>121</v>
      </c>
      <c r="F49" s="91">
        <v>0</v>
      </c>
      <c r="G49" s="91">
        <v>600</v>
      </c>
      <c r="H49" s="158">
        <v>600</v>
      </c>
      <c r="I49" s="162">
        <f t="shared" si="1"/>
        <v>100</v>
      </c>
    </row>
    <row r="50" spans="2:9" s="42" customFormat="1" ht="26.25" customHeight="1" x14ac:dyDescent="0.25">
      <c r="B50" s="225" t="s">
        <v>141</v>
      </c>
      <c r="C50" s="226"/>
      <c r="D50" s="227"/>
      <c r="E50" s="145" t="s">
        <v>111</v>
      </c>
      <c r="F50" s="91">
        <v>0</v>
      </c>
      <c r="G50" s="91">
        <v>600</v>
      </c>
      <c r="H50" s="158">
        <v>600</v>
      </c>
      <c r="I50" s="162">
        <f t="shared" si="1"/>
        <v>100</v>
      </c>
    </row>
    <row r="51" spans="2:9" s="42" customFormat="1" ht="26.25" customHeight="1" x14ac:dyDescent="0.25">
      <c r="B51" s="203">
        <v>42</v>
      </c>
      <c r="C51" s="204"/>
      <c r="D51" s="205"/>
      <c r="E51" s="81" t="s">
        <v>72</v>
      </c>
      <c r="F51" s="91">
        <v>0</v>
      </c>
      <c r="G51" s="91">
        <v>600</v>
      </c>
      <c r="H51" s="158">
        <v>600</v>
      </c>
      <c r="I51" s="162">
        <f t="shared" si="1"/>
        <v>100</v>
      </c>
    </row>
    <row r="52" spans="2:9" s="42" customFormat="1" ht="26.25" customHeight="1" x14ac:dyDescent="0.25">
      <c r="B52" s="225" t="s">
        <v>141</v>
      </c>
      <c r="C52" s="226"/>
      <c r="D52" s="227"/>
      <c r="E52" s="145" t="s">
        <v>111</v>
      </c>
      <c r="F52" s="91">
        <v>0</v>
      </c>
      <c r="G52" s="91">
        <v>350000</v>
      </c>
      <c r="H52" s="158">
        <v>0</v>
      </c>
      <c r="I52" s="162">
        <f t="shared" si="1"/>
        <v>0</v>
      </c>
    </row>
    <row r="53" spans="2:9" s="42" customFormat="1" ht="26.25" customHeight="1" x14ac:dyDescent="0.25">
      <c r="B53" s="200">
        <v>4</v>
      </c>
      <c r="C53" s="201"/>
      <c r="D53" s="202"/>
      <c r="E53" s="146" t="s">
        <v>5</v>
      </c>
      <c r="F53" s="91">
        <v>0</v>
      </c>
      <c r="G53" s="91">
        <v>350000</v>
      </c>
      <c r="H53" s="158">
        <v>0</v>
      </c>
      <c r="I53" s="162">
        <f t="shared" si="1"/>
        <v>0</v>
      </c>
    </row>
    <row r="54" spans="2:9" s="42" customFormat="1" ht="26.25" customHeight="1" x14ac:dyDescent="0.25">
      <c r="B54" s="200">
        <v>45</v>
      </c>
      <c r="C54" s="201"/>
      <c r="D54" s="202"/>
      <c r="E54" s="146" t="s">
        <v>75</v>
      </c>
      <c r="F54" s="91">
        <v>0</v>
      </c>
      <c r="G54" s="91">
        <v>350000</v>
      </c>
      <c r="H54" s="158">
        <v>0</v>
      </c>
      <c r="I54" s="162">
        <f t="shared" si="1"/>
        <v>0</v>
      </c>
    </row>
    <row r="55" spans="2:9" s="42" customFormat="1" ht="26.25" customHeight="1" x14ac:dyDescent="0.25">
      <c r="B55" s="206" t="s">
        <v>142</v>
      </c>
      <c r="C55" s="207"/>
      <c r="D55" s="208"/>
      <c r="E55" s="150" t="s">
        <v>143</v>
      </c>
      <c r="F55" s="91">
        <v>0</v>
      </c>
      <c r="G55" s="91">
        <v>500</v>
      </c>
      <c r="H55" s="158">
        <v>7171.75</v>
      </c>
      <c r="I55" s="162">
        <f t="shared" si="1"/>
        <v>1434.3500000000001</v>
      </c>
    </row>
    <row r="56" spans="2:9" s="42" customFormat="1" ht="26.25" customHeight="1" x14ac:dyDescent="0.25">
      <c r="B56" s="147" t="s">
        <v>110</v>
      </c>
      <c r="C56" s="151"/>
      <c r="D56" s="146"/>
      <c r="E56" s="145" t="s">
        <v>111</v>
      </c>
      <c r="F56" s="91">
        <v>0</v>
      </c>
      <c r="G56" s="91">
        <v>500</v>
      </c>
      <c r="H56" s="158">
        <v>7171.75</v>
      </c>
      <c r="I56" s="162">
        <f t="shared" si="1"/>
        <v>1434.3500000000001</v>
      </c>
    </row>
    <row r="57" spans="2:9" s="42" customFormat="1" ht="26.25" customHeight="1" x14ac:dyDescent="0.25">
      <c r="B57" s="147">
        <v>42</v>
      </c>
      <c r="C57" s="151"/>
      <c r="D57" s="146"/>
      <c r="E57" s="152" t="s">
        <v>72</v>
      </c>
      <c r="F57" s="91">
        <v>0</v>
      </c>
      <c r="G57" s="91">
        <v>500</v>
      </c>
      <c r="H57" s="158">
        <v>2800</v>
      </c>
      <c r="I57" s="162">
        <f t="shared" si="1"/>
        <v>560</v>
      </c>
    </row>
    <row r="58" spans="2:9" s="42" customFormat="1" ht="26.25" customHeight="1" x14ac:dyDescent="0.25">
      <c r="B58" s="222" t="s">
        <v>144</v>
      </c>
      <c r="C58" s="223"/>
      <c r="D58" s="224"/>
      <c r="E58" s="154" t="s">
        <v>145</v>
      </c>
      <c r="F58" s="91">
        <v>0</v>
      </c>
      <c r="G58" s="91">
        <v>500</v>
      </c>
      <c r="H58" s="158">
        <v>0</v>
      </c>
      <c r="I58" s="162">
        <f t="shared" si="1"/>
        <v>0</v>
      </c>
    </row>
    <row r="59" spans="2:9" s="42" customFormat="1" ht="26.25" customHeight="1" x14ac:dyDescent="0.25">
      <c r="B59" s="209" t="s">
        <v>110</v>
      </c>
      <c r="C59" s="210"/>
      <c r="D59" s="211"/>
      <c r="E59" s="155" t="s">
        <v>111</v>
      </c>
      <c r="F59" s="91">
        <v>0</v>
      </c>
      <c r="G59" s="91">
        <v>500</v>
      </c>
      <c r="H59" s="158">
        <v>0</v>
      </c>
      <c r="I59" s="162">
        <f t="shared" si="1"/>
        <v>0</v>
      </c>
    </row>
    <row r="60" spans="2:9" s="42" customFormat="1" ht="26.25" customHeight="1" x14ac:dyDescent="0.25">
      <c r="B60" s="209">
        <v>45</v>
      </c>
      <c r="C60" s="210"/>
      <c r="D60" s="211"/>
      <c r="E60" s="156" t="s">
        <v>75</v>
      </c>
      <c r="F60" s="91">
        <v>0</v>
      </c>
      <c r="G60" s="91">
        <v>500</v>
      </c>
      <c r="H60" s="158">
        <v>0</v>
      </c>
      <c r="I60" s="162">
        <f t="shared" si="1"/>
        <v>0</v>
      </c>
    </row>
    <row r="61" spans="2:9" s="42" customFormat="1" ht="26.25" customHeight="1" x14ac:dyDescent="0.25">
      <c r="B61" s="203" t="s">
        <v>146</v>
      </c>
      <c r="C61" s="204"/>
      <c r="D61" s="205"/>
      <c r="E61" s="157" t="s">
        <v>147</v>
      </c>
      <c r="F61" s="91">
        <v>0</v>
      </c>
      <c r="G61" s="91">
        <v>500</v>
      </c>
      <c r="H61" s="158">
        <v>1720</v>
      </c>
      <c r="I61" s="162">
        <f t="shared" si="1"/>
        <v>344</v>
      </c>
    </row>
    <row r="62" spans="2:9" s="42" customFormat="1" ht="26.25" customHeight="1" x14ac:dyDescent="0.25">
      <c r="B62" s="203" t="s">
        <v>94</v>
      </c>
      <c r="C62" s="204"/>
      <c r="D62" s="205"/>
      <c r="E62" s="150" t="s">
        <v>109</v>
      </c>
      <c r="F62" s="91">
        <v>0</v>
      </c>
      <c r="G62" s="91">
        <v>500</v>
      </c>
      <c r="H62" s="158">
        <v>1720</v>
      </c>
      <c r="I62" s="162">
        <f t="shared" si="1"/>
        <v>344</v>
      </c>
    </row>
    <row r="63" spans="2:9" s="42" customFormat="1" ht="26.25" customHeight="1" x14ac:dyDescent="0.25">
      <c r="B63" s="147" t="s">
        <v>110</v>
      </c>
      <c r="C63" s="153"/>
      <c r="D63" s="149"/>
      <c r="E63" s="145" t="s">
        <v>111</v>
      </c>
      <c r="F63" s="91">
        <v>0</v>
      </c>
      <c r="G63" s="91">
        <v>500</v>
      </c>
      <c r="H63" s="158">
        <v>1720</v>
      </c>
      <c r="I63" s="162">
        <f t="shared" ref="I63:I64" si="2">H63/G63*100</f>
        <v>344</v>
      </c>
    </row>
    <row r="64" spans="2:9" ht="15.75" x14ac:dyDescent="0.25">
      <c r="B64" s="148">
        <v>32</v>
      </c>
      <c r="C64" s="153"/>
      <c r="D64" s="149"/>
      <c r="E64" s="63" t="s">
        <v>17</v>
      </c>
      <c r="F64" s="91">
        <v>0</v>
      </c>
      <c r="G64" s="158">
        <v>500</v>
      </c>
      <c r="H64" s="158">
        <v>1720</v>
      </c>
      <c r="I64" s="162">
        <f t="shared" si="2"/>
        <v>344</v>
      </c>
    </row>
    <row r="65" spans="2:9" x14ac:dyDescent="0.25">
      <c r="B65" s="221"/>
      <c r="C65" s="221"/>
      <c r="D65" s="221"/>
      <c r="E65" s="52"/>
      <c r="F65" s="52"/>
      <c r="G65" s="52"/>
      <c r="H65" s="52"/>
      <c r="I65" s="52"/>
    </row>
    <row r="66" spans="2:9" x14ac:dyDescent="0.25">
      <c r="B66" s="167" t="s">
        <v>150</v>
      </c>
      <c r="F66" t="s">
        <v>112</v>
      </c>
      <c r="H66" t="s">
        <v>113</v>
      </c>
    </row>
    <row r="67" spans="2:9" x14ac:dyDescent="0.25">
      <c r="B67" s="167" t="s">
        <v>151</v>
      </c>
    </row>
    <row r="68" spans="2:9" x14ac:dyDescent="0.25">
      <c r="B68" s="167" t="s">
        <v>152</v>
      </c>
      <c r="E68" s="52"/>
    </row>
  </sheetData>
  <mergeCells count="34">
    <mergeCell ref="B65:D65"/>
    <mergeCell ref="B58:D58"/>
    <mergeCell ref="B16:D16"/>
    <mergeCell ref="B32:D32"/>
    <mergeCell ref="B35:D35"/>
    <mergeCell ref="B38:D38"/>
    <mergeCell ref="B40:D40"/>
    <mergeCell ref="B41:D41"/>
    <mergeCell ref="B25:D25"/>
    <mergeCell ref="B26:D26"/>
    <mergeCell ref="B27:D27"/>
    <mergeCell ref="B31:D31"/>
    <mergeCell ref="B39:D39"/>
    <mergeCell ref="B50:D50"/>
    <mergeCell ref="B51:D51"/>
    <mergeCell ref="B52:D52"/>
    <mergeCell ref="B11:D11"/>
    <mergeCell ref="B13:D13"/>
    <mergeCell ref="B15:D15"/>
    <mergeCell ref="B2:I2"/>
    <mergeCell ref="B10:D10"/>
    <mergeCell ref="B12:D12"/>
    <mergeCell ref="B4:I4"/>
    <mergeCell ref="B6:E6"/>
    <mergeCell ref="B7:E7"/>
    <mergeCell ref="B8:D8"/>
    <mergeCell ref="B9:D9"/>
    <mergeCell ref="B53:D53"/>
    <mergeCell ref="B54:D54"/>
    <mergeCell ref="B62:D62"/>
    <mergeCell ref="B55:D55"/>
    <mergeCell ref="B59:D59"/>
    <mergeCell ref="B60:D60"/>
    <mergeCell ref="B61:D61"/>
  </mergeCells>
  <phoneticPr fontId="39" type="noConversion"/>
  <pageMargins left="0.7" right="0.7" top="0.75" bottom="0.75" header="0.3" footer="0.3"/>
  <pageSetup paperSize="9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6"/>
  <sheetViews>
    <sheetView workbookViewId="0">
      <selection activeCell="N14" sqref="N14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2:12" ht="18" customHeight="1" x14ac:dyDescent="0.25">
      <c r="B2" s="188" t="s">
        <v>63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3" spans="2:12" ht="15.75" customHeight="1" x14ac:dyDescent="0.25">
      <c r="B3" s="188" t="s">
        <v>31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</row>
    <row r="4" spans="2:12" ht="18" x14ac:dyDescent="0.25">
      <c r="B4" s="20"/>
      <c r="C4" s="20"/>
      <c r="D4" s="20"/>
      <c r="E4" s="20"/>
      <c r="F4" s="20"/>
      <c r="G4" s="20"/>
      <c r="H4" s="20"/>
      <c r="I4" s="20"/>
      <c r="J4" s="3"/>
      <c r="K4" s="3"/>
      <c r="L4" s="3"/>
    </row>
    <row r="5" spans="2:12" ht="25.5" customHeight="1" x14ac:dyDescent="0.25">
      <c r="B5" s="228" t="s">
        <v>6</v>
      </c>
      <c r="C5" s="229"/>
      <c r="D5" s="229"/>
      <c r="E5" s="229"/>
      <c r="F5" s="230"/>
      <c r="G5" s="41" t="s">
        <v>55</v>
      </c>
      <c r="H5" s="40" t="s">
        <v>45</v>
      </c>
      <c r="I5" s="41" t="s">
        <v>44</v>
      </c>
      <c r="J5" s="41" t="s">
        <v>56</v>
      </c>
      <c r="K5" s="41" t="s">
        <v>21</v>
      </c>
      <c r="L5" s="41" t="s">
        <v>43</v>
      </c>
    </row>
    <row r="6" spans="2:12" x14ac:dyDescent="0.25">
      <c r="B6" s="228">
        <v>1</v>
      </c>
      <c r="C6" s="229"/>
      <c r="D6" s="229"/>
      <c r="E6" s="229"/>
      <c r="F6" s="230"/>
      <c r="G6" s="41">
        <v>2</v>
      </c>
      <c r="H6" s="41">
        <v>3</v>
      </c>
      <c r="I6" s="41">
        <v>4</v>
      </c>
      <c r="J6" s="41">
        <v>5</v>
      </c>
      <c r="K6" s="41" t="s">
        <v>23</v>
      </c>
      <c r="L6" s="41" t="s">
        <v>24</v>
      </c>
    </row>
    <row r="7" spans="2:12" ht="25.5" x14ac:dyDescent="0.25">
      <c r="B7" s="7">
        <v>8</v>
      </c>
      <c r="C7" s="7"/>
      <c r="D7" s="7"/>
      <c r="E7" s="7"/>
      <c r="F7" s="7" t="s">
        <v>13</v>
      </c>
      <c r="G7" s="5"/>
      <c r="H7" s="5"/>
      <c r="I7" s="5"/>
      <c r="J7" s="31"/>
      <c r="K7" s="31"/>
      <c r="L7" s="31"/>
    </row>
    <row r="8" spans="2:12" x14ac:dyDescent="0.25">
      <c r="B8" s="7"/>
      <c r="C8" s="12">
        <v>84</v>
      </c>
      <c r="D8" s="12"/>
      <c r="E8" s="12"/>
      <c r="F8" s="12" t="s">
        <v>18</v>
      </c>
      <c r="G8" s="5"/>
      <c r="H8" s="5"/>
      <c r="I8" s="5"/>
      <c r="J8" s="31"/>
      <c r="K8" s="31"/>
      <c r="L8" s="31"/>
    </row>
    <row r="9" spans="2:12" ht="51" x14ac:dyDescent="0.25">
      <c r="B9" s="8"/>
      <c r="C9" s="8"/>
      <c r="D9" s="8">
        <v>841</v>
      </c>
      <c r="E9" s="8"/>
      <c r="F9" s="32" t="s">
        <v>32</v>
      </c>
      <c r="G9" s="5"/>
      <c r="H9" s="5"/>
      <c r="I9" s="5"/>
      <c r="J9" s="31"/>
      <c r="K9" s="31"/>
      <c r="L9" s="31"/>
    </row>
    <row r="10" spans="2:12" ht="25.5" x14ac:dyDescent="0.25">
      <c r="B10" s="8"/>
      <c r="C10" s="8"/>
      <c r="D10" s="8"/>
      <c r="E10" s="8">
        <v>8413</v>
      </c>
      <c r="F10" s="32" t="s">
        <v>33</v>
      </c>
      <c r="G10" s="5"/>
      <c r="H10" s="5"/>
      <c r="I10" s="5"/>
      <c r="J10" s="31"/>
      <c r="K10" s="31"/>
      <c r="L10" s="31"/>
    </row>
    <row r="11" spans="2:12" x14ac:dyDescent="0.25">
      <c r="B11" s="8"/>
      <c r="C11" s="8"/>
      <c r="D11" s="8"/>
      <c r="E11" s="9" t="s">
        <v>27</v>
      </c>
      <c r="F11" s="14"/>
      <c r="G11" s="5"/>
      <c r="H11" s="5"/>
      <c r="I11" s="5"/>
      <c r="J11" s="31"/>
      <c r="K11" s="31"/>
      <c r="L11" s="31"/>
    </row>
    <row r="12" spans="2:12" ht="25.5" x14ac:dyDescent="0.25">
      <c r="B12" s="10">
        <v>5</v>
      </c>
      <c r="C12" s="11"/>
      <c r="D12" s="11"/>
      <c r="E12" s="11"/>
      <c r="F12" s="25" t="s">
        <v>14</v>
      </c>
      <c r="G12" s="5"/>
      <c r="H12" s="5"/>
      <c r="I12" s="5"/>
      <c r="J12" s="31"/>
      <c r="K12" s="31"/>
      <c r="L12" s="31"/>
    </row>
    <row r="13" spans="2:12" ht="25.5" x14ac:dyDescent="0.25">
      <c r="B13" s="12"/>
      <c r="C13" s="12">
        <v>54</v>
      </c>
      <c r="D13" s="12"/>
      <c r="E13" s="12"/>
      <c r="F13" s="26" t="s">
        <v>19</v>
      </c>
      <c r="G13" s="5"/>
      <c r="H13" s="5"/>
      <c r="I13" s="6"/>
      <c r="J13" s="31"/>
      <c r="K13" s="31"/>
      <c r="L13" s="31"/>
    </row>
    <row r="14" spans="2:12" ht="63.75" x14ac:dyDescent="0.25">
      <c r="B14" s="12"/>
      <c r="C14" s="12"/>
      <c r="D14" s="12">
        <v>541</v>
      </c>
      <c r="E14" s="32"/>
      <c r="F14" s="32" t="s">
        <v>34</v>
      </c>
      <c r="G14" s="5"/>
      <c r="H14" s="5"/>
      <c r="I14" s="6"/>
      <c r="J14" s="31"/>
      <c r="K14" s="31"/>
      <c r="L14" s="31"/>
    </row>
    <row r="15" spans="2:12" ht="38.25" x14ac:dyDescent="0.25">
      <c r="B15" s="12"/>
      <c r="C15" s="12"/>
      <c r="D15" s="12"/>
      <c r="E15" s="32">
        <v>5413</v>
      </c>
      <c r="F15" s="32" t="s">
        <v>35</v>
      </c>
      <c r="G15" s="5"/>
      <c r="H15" s="5"/>
      <c r="I15" s="6"/>
      <c r="J15" s="31"/>
      <c r="K15" s="31"/>
      <c r="L15" s="31"/>
    </row>
    <row r="16" spans="2:12" x14ac:dyDescent="0.25">
      <c r="B16" s="13" t="s">
        <v>20</v>
      </c>
      <c r="C16" s="11"/>
      <c r="D16" s="11"/>
      <c r="E16" s="11"/>
      <c r="F16" s="25" t="s">
        <v>27</v>
      </c>
      <c r="G16" s="5"/>
      <c r="H16" s="5"/>
      <c r="I16" s="5"/>
      <c r="J16" s="31"/>
      <c r="K16" s="31"/>
      <c r="L16" s="31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13"/>
  <sheetViews>
    <sheetView workbookViewId="0">
      <selection activeCell="H14" sqref="H14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0"/>
      <c r="C1" s="20"/>
      <c r="D1" s="20"/>
      <c r="E1" s="20"/>
      <c r="F1" s="3"/>
      <c r="G1" s="3"/>
      <c r="H1" s="3"/>
    </row>
    <row r="2" spans="2:8" ht="15.75" customHeight="1" x14ac:dyDescent="0.25">
      <c r="B2" s="188" t="s">
        <v>39</v>
      </c>
      <c r="C2" s="188"/>
      <c r="D2" s="188"/>
      <c r="E2" s="188"/>
      <c r="F2" s="188"/>
      <c r="G2" s="188"/>
      <c r="H2" s="188"/>
    </row>
    <row r="3" spans="2:8" ht="18" x14ac:dyDescent="0.25">
      <c r="B3" s="20"/>
      <c r="C3" s="20"/>
      <c r="D3" s="20"/>
      <c r="E3" s="20"/>
      <c r="F3" s="3"/>
      <c r="G3" s="3"/>
      <c r="H3" s="3"/>
    </row>
    <row r="4" spans="2:8" ht="25.5" x14ac:dyDescent="0.25">
      <c r="B4" s="40" t="s">
        <v>6</v>
      </c>
      <c r="C4" s="40" t="s">
        <v>64</v>
      </c>
      <c r="D4" s="40" t="s">
        <v>45</v>
      </c>
      <c r="E4" s="40" t="s">
        <v>42</v>
      </c>
      <c r="F4" s="40" t="s">
        <v>65</v>
      </c>
      <c r="G4" s="40" t="s">
        <v>21</v>
      </c>
      <c r="H4" s="40" t="s">
        <v>43</v>
      </c>
    </row>
    <row r="5" spans="2:8" x14ac:dyDescent="0.25">
      <c r="B5" s="40">
        <v>1</v>
      </c>
      <c r="C5" s="40">
        <v>2</v>
      </c>
      <c r="D5" s="40">
        <v>3</v>
      </c>
      <c r="E5" s="40">
        <v>4</v>
      </c>
      <c r="F5" s="40">
        <v>5</v>
      </c>
      <c r="G5" s="40" t="s">
        <v>23</v>
      </c>
      <c r="H5" s="40" t="s">
        <v>24</v>
      </c>
    </row>
    <row r="6" spans="2:8" ht="15.75" customHeight="1" x14ac:dyDescent="0.25">
      <c r="B6" s="7" t="s">
        <v>28</v>
      </c>
      <c r="C6" s="5"/>
      <c r="D6" s="5"/>
      <c r="E6" s="5"/>
      <c r="F6" s="31"/>
      <c r="G6" s="31"/>
      <c r="H6" s="31"/>
    </row>
    <row r="7" spans="2:8" ht="15.75" customHeight="1" x14ac:dyDescent="0.25">
      <c r="B7" s="7" t="s">
        <v>8</v>
      </c>
      <c r="C7" s="5"/>
      <c r="D7" s="5"/>
      <c r="E7" s="5"/>
      <c r="F7" s="31"/>
      <c r="G7" s="31"/>
      <c r="H7" s="31"/>
    </row>
    <row r="8" spans="2:8" ht="25.5" x14ac:dyDescent="0.25">
      <c r="B8" s="14" t="s">
        <v>9</v>
      </c>
      <c r="C8" s="5"/>
      <c r="D8" s="5"/>
      <c r="E8" s="5"/>
      <c r="F8" s="31"/>
      <c r="G8" s="31"/>
      <c r="H8" s="31"/>
    </row>
    <row r="9" spans="2:8" x14ac:dyDescent="0.25">
      <c r="B9" s="34" t="s">
        <v>10</v>
      </c>
      <c r="C9" s="5"/>
      <c r="D9" s="5"/>
      <c r="E9" s="5"/>
      <c r="F9" s="31"/>
      <c r="G9" s="31"/>
      <c r="H9" s="31"/>
    </row>
    <row r="10" spans="2:8" x14ac:dyDescent="0.25">
      <c r="B10" s="13" t="s">
        <v>20</v>
      </c>
      <c r="C10" s="5"/>
      <c r="D10" s="5"/>
      <c r="E10" s="5"/>
      <c r="F10" s="31"/>
      <c r="G10" s="31"/>
      <c r="H10" s="31"/>
    </row>
    <row r="11" spans="2:8" x14ac:dyDescent="0.25">
      <c r="B11" s="7" t="s">
        <v>11</v>
      </c>
      <c r="C11" s="5"/>
      <c r="D11" s="5"/>
      <c r="E11" s="6"/>
      <c r="F11" s="31"/>
      <c r="G11" s="31"/>
      <c r="H11" s="31"/>
    </row>
    <row r="12" spans="2:8" ht="25.5" x14ac:dyDescent="0.25">
      <c r="B12" s="33" t="s">
        <v>12</v>
      </c>
      <c r="C12" s="5"/>
      <c r="D12" s="5"/>
      <c r="E12" s="6"/>
      <c r="F12" s="31"/>
      <c r="G12" s="31"/>
      <c r="H12" s="31"/>
    </row>
    <row r="13" spans="2:8" x14ac:dyDescent="0.25">
      <c r="B13" s="12" t="s">
        <v>20</v>
      </c>
      <c r="C13" s="5"/>
      <c r="D13" s="5"/>
      <c r="E13" s="6"/>
      <c r="F13" s="31"/>
      <c r="G13" s="31"/>
      <c r="H13" s="31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H37"/>
  <sheetViews>
    <sheetView tabSelected="1" topLeftCell="A13" zoomScale="120" zoomScaleNormal="120" workbookViewId="0">
      <selection activeCell="F32" sqref="F32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0"/>
      <c r="C1" s="20"/>
      <c r="D1" s="20"/>
      <c r="E1" s="20"/>
      <c r="F1" s="3"/>
      <c r="G1" s="3"/>
      <c r="H1" s="3"/>
    </row>
    <row r="2" spans="2:8" ht="15.75" customHeight="1" x14ac:dyDescent="0.25">
      <c r="B2" s="187" t="s">
        <v>36</v>
      </c>
      <c r="C2" s="187"/>
      <c r="D2" s="187"/>
      <c r="E2" s="187"/>
      <c r="F2" s="187"/>
      <c r="G2" s="187"/>
      <c r="H2" s="187"/>
    </row>
    <row r="3" spans="2:8" ht="18" x14ac:dyDescent="0.25">
      <c r="B3" s="20"/>
      <c r="C3" s="20"/>
      <c r="D3" s="20"/>
      <c r="E3" s="20"/>
      <c r="F3" s="3"/>
      <c r="G3" s="3"/>
      <c r="H3" s="3"/>
    </row>
    <row r="4" spans="2:8" ht="25.5" x14ac:dyDescent="0.25">
      <c r="B4" s="40" t="s">
        <v>6</v>
      </c>
      <c r="C4" s="40" t="s">
        <v>124</v>
      </c>
      <c r="D4" s="159" t="s">
        <v>130</v>
      </c>
      <c r="E4" s="159" t="s">
        <v>131</v>
      </c>
      <c r="F4" s="159" t="s">
        <v>132</v>
      </c>
      <c r="G4" s="159" t="s">
        <v>21</v>
      </c>
      <c r="H4" s="159" t="s">
        <v>43</v>
      </c>
    </row>
    <row r="5" spans="2:8" x14ac:dyDescent="0.25">
      <c r="B5" s="40">
        <v>1</v>
      </c>
      <c r="C5" s="40">
        <v>2</v>
      </c>
      <c r="D5" s="159">
        <v>3</v>
      </c>
      <c r="E5" s="40">
        <v>4</v>
      </c>
      <c r="F5" s="40">
        <v>5</v>
      </c>
      <c r="G5" s="40" t="s">
        <v>23</v>
      </c>
      <c r="H5" s="40" t="s">
        <v>24</v>
      </c>
    </row>
    <row r="6" spans="2:8" x14ac:dyDescent="0.25">
      <c r="B6" s="7" t="s">
        <v>37</v>
      </c>
      <c r="C6" s="5"/>
      <c r="D6" s="160"/>
      <c r="E6" s="6"/>
      <c r="F6" s="31"/>
      <c r="G6" s="31"/>
      <c r="H6" s="31"/>
    </row>
    <row r="7" spans="2:8" ht="15.75" x14ac:dyDescent="0.25">
      <c r="B7" s="7" t="s">
        <v>77</v>
      </c>
      <c r="C7" s="95">
        <v>11318.65</v>
      </c>
      <c r="D7" s="131">
        <v>0</v>
      </c>
      <c r="E7" s="131">
        <v>21976.6</v>
      </c>
      <c r="F7" s="95">
        <v>6502.22</v>
      </c>
      <c r="G7" s="163">
        <f>F7/C7*100</f>
        <v>57.44695701342475</v>
      </c>
      <c r="H7" s="163">
        <f>F7/E7*100</f>
        <v>29.587015279888611</v>
      </c>
    </row>
    <row r="8" spans="2:8" ht="15.75" x14ac:dyDescent="0.25">
      <c r="B8" s="12" t="s">
        <v>78</v>
      </c>
      <c r="C8" s="95">
        <v>11318.65</v>
      </c>
      <c r="D8" s="131">
        <v>0</v>
      </c>
      <c r="E8" s="161">
        <v>21976.6</v>
      </c>
      <c r="F8" s="95">
        <v>6502.22</v>
      </c>
      <c r="G8" s="163">
        <f>F8/C8*100</f>
        <v>57.44695701342475</v>
      </c>
      <c r="H8" s="163">
        <f>F8/E8*100</f>
        <v>29.587015279888611</v>
      </c>
    </row>
    <row r="9" spans="2:8" ht="25.5" x14ac:dyDescent="0.25">
      <c r="B9" s="7" t="s">
        <v>79</v>
      </c>
      <c r="C9" s="95">
        <v>46750.13</v>
      </c>
      <c r="D9" s="131">
        <v>0</v>
      </c>
      <c r="E9" s="131">
        <v>88668.05</v>
      </c>
      <c r="F9" s="95">
        <v>57384</v>
      </c>
      <c r="G9" s="163">
        <f>F9/C9*100</f>
        <v>122.74618273788758</v>
      </c>
      <c r="H9" s="163">
        <f>F9/E9*100</f>
        <v>64.717787297679379</v>
      </c>
    </row>
    <row r="10" spans="2:8" ht="15.75" x14ac:dyDescent="0.25">
      <c r="B10" s="12" t="s">
        <v>80</v>
      </c>
      <c r="C10" s="95">
        <v>46750.13</v>
      </c>
      <c r="D10" s="131">
        <v>0</v>
      </c>
      <c r="E10" s="161">
        <v>88668.05</v>
      </c>
      <c r="F10" s="95">
        <v>57384</v>
      </c>
      <c r="G10" s="163">
        <f>F10/C10*100</f>
        <v>122.74618273788758</v>
      </c>
      <c r="H10" s="163">
        <f>F10/E10*100</f>
        <v>64.717787297679379</v>
      </c>
    </row>
    <row r="11" spans="2:8" ht="15.75" x14ac:dyDescent="0.25">
      <c r="B11" s="7" t="s">
        <v>84</v>
      </c>
      <c r="C11" s="95">
        <v>0</v>
      </c>
      <c r="D11" s="131">
        <v>0</v>
      </c>
      <c r="E11" s="131">
        <v>1327.22</v>
      </c>
      <c r="F11" s="95">
        <v>0</v>
      </c>
      <c r="G11" s="163">
        <v>0</v>
      </c>
      <c r="H11" s="163">
        <v>0</v>
      </c>
    </row>
    <row r="12" spans="2:8" ht="15.75" x14ac:dyDescent="0.25">
      <c r="B12" s="12" t="s">
        <v>83</v>
      </c>
      <c r="C12" s="108">
        <v>0</v>
      </c>
      <c r="D12" s="131">
        <v>0</v>
      </c>
      <c r="E12" s="161">
        <v>1327.22</v>
      </c>
      <c r="F12" s="108">
        <v>0</v>
      </c>
      <c r="G12" s="163">
        <v>0</v>
      </c>
      <c r="H12" s="163">
        <v>0</v>
      </c>
    </row>
    <row r="13" spans="2:8" ht="25.5" x14ac:dyDescent="0.25">
      <c r="B13" s="7" t="s">
        <v>148</v>
      </c>
      <c r="C13" s="107">
        <v>327116.34000000003</v>
      </c>
      <c r="D13" s="131">
        <v>0</v>
      </c>
      <c r="E13" s="131">
        <v>636071.53</v>
      </c>
      <c r="F13" s="107">
        <v>340091.21</v>
      </c>
      <c r="G13" s="163">
        <f>F13/C13*100</f>
        <v>103.96643897397482</v>
      </c>
      <c r="H13" s="163">
        <f>F13/E13*100</f>
        <v>53.467447285370561</v>
      </c>
    </row>
    <row r="14" spans="2:8" ht="25.5" x14ac:dyDescent="0.25">
      <c r="B14" s="12" t="s">
        <v>148</v>
      </c>
      <c r="C14" s="107">
        <v>327116.34000000003</v>
      </c>
      <c r="D14" s="131">
        <v>0</v>
      </c>
      <c r="E14" s="161">
        <v>636071.53</v>
      </c>
      <c r="F14" s="107">
        <v>340091.21</v>
      </c>
      <c r="G14" s="163">
        <f>F14/C14*100</f>
        <v>103.96643897397482</v>
      </c>
      <c r="H14" s="163">
        <f>F14/E14*100</f>
        <v>53.467447285370561</v>
      </c>
    </row>
    <row r="15" spans="2:8" ht="15.75" x14ac:dyDescent="0.25">
      <c r="B15" s="7" t="s">
        <v>81</v>
      </c>
      <c r="C15" s="95">
        <v>79664.2</v>
      </c>
      <c r="D15" s="131">
        <v>0</v>
      </c>
      <c r="E15" s="131">
        <v>114675</v>
      </c>
      <c r="F15" s="95">
        <v>69359.69</v>
      </c>
      <c r="G15" s="163">
        <f>F15/C15*100</f>
        <v>87.065068123448171</v>
      </c>
      <c r="H15" s="163">
        <f>F15/E15*100</f>
        <v>60.483706126008286</v>
      </c>
    </row>
    <row r="16" spans="2:8" ht="15.75" x14ac:dyDescent="0.25">
      <c r="B16" s="33" t="s">
        <v>82</v>
      </c>
      <c r="C16" s="108">
        <v>35120.400000000001</v>
      </c>
      <c r="D16" s="131">
        <v>0</v>
      </c>
      <c r="E16" s="161">
        <v>59367</v>
      </c>
      <c r="F16" s="108">
        <v>31358.94</v>
      </c>
      <c r="G16" s="163">
        <f>F16/C16*100</f>
        <v>89.289814466805609</v>
      </c>
      <c r="H16" s="163">
        <f>F16/E16*100</f>
        <v>52.822173935014405</v>
      </c>
    </row>
    <row r="17" spans="2:8" ht="15.75" x14ac:dyDescent="0.25">
      <c r="B17" s="33" t="s">
        <v>82</v>
      </c>
      <c r="C17" s="108">
        <v>44543.8</v>
      </c>
      <c r="D17" s="131">
        <v>0</v>
      </c>
      <c r="E17" s="161">
        <v>55308</v>
      </c>
      <c r="F17" s="108">
        <v>38000.75</v>
      </c>
      <c r="G17" s="163">
        <f t="shared" ref="G17" si="0">F17/C17*100</f>
        <v>85.310974815799284</v>
      </c>
      <c r="H17" s="163">
        <f t="shared" ref="H17:H19" si="1">F17/E17*100</f>
        <v>68.707510667534535</v>
      </c>
    </row>
    <row r="18" spans="2:8" s="35" customFormat="1" ht="15.75" x14ac:dyDescent="0.25">
      <c r="B18" s="117" t="s">
        <v>126</v>
      </c>
      <c r="C18" s="108">
        <v>0</v>
      </c>
      <c r="D18" s="131">
        <v>0</v>
      </c>
      <c r="E18" s="131">
        <v>353100</v>
      </c>
      <c r="F18" s="108">
        <v>9494.75</v>
      </c>
      <c r="G18" s="163">
        <v>0</v>
      </c>
      <c r="H18" s="163">
        <f t="shared" si="1"/>
        <v>2.6889691305579158</v>
      </c>
    </row>
    <row r="19" spans="2:8" ht="15.75" x14ac:dyDescent="0.25">
      <c r="B19" s="33" t="s">
        <v>126</v>
      </c>
      <c r="C19" s="108">
        <v>0</v>
      </c>
      <c r="D19" s="131">
        <v>0</v>
      </c>
      <c r="E19" s="161">
        <v>353100</v>
      </c>
      <c r="F19" s="108">
        <v>9491.75</v>
      </c>
      <c r="G19" s="163">
        <v>0</v>
      </c>
      <c r="H19" s="163">
        <f t="shared" si="1"/>
        <v>2.6881195128858679</v>
      </c>
    </row>
    <row r="20" spans="2:8" ht="15.75" customHeight="1" x14ac:dyDescent="0.25">
      <c r="B20" s="7" t="s">
        <v>38</v>
      </c>
      <c r="C20" s="95"/>
      <c r="D20" s="131">
        <v>0</v>
      </c>
      <c r="E20" s="160"/>
      <c r="F20" s="122"/>
      <c r="G20" s="164"/>
      <c r="H20" s="164"/>
    </row>
    <row r="21" spans="2:8" ht="15.75" customHeight="1" x14ac:dyDescent="0.25">
      <c r="B21" s="7" t="s">
        <v>77</v>
      </c>
      <c r="C21" s="95">
        <v>2201.6999999999998</v>
      </c>
      <c r="D21" s="131">
        <v>0</v>
      </c>
      <c r="E21" s="131">
        <v>21976.6</v>
      </c>
      <c r="F21" s="95">
        <v>6401.72</v>
      </c>
      <c r="G21" s="163">
        <f>F21/C21*100</f>
        <v>290.76259254212658</v>
      </c>
      <c r="H21" s="163">
        <f>F21/E21*100</f>
        <v>29.129710692281797</v>
      </c>
    </row>
    <row r="22" spans="2:8" ht="15.75" x14ac:dyDescent="0.25">
      <c r="B22" s="12" t="s">
        <v>78</v>
      </c>
      <c r="C22" s="108">
        <v>2201.6999999999998</v>
      </c>
      <c r="D22" s="131">
        <v>0</v>
      </c>
      <c r="E22" s="161">
        <v>21976.6</v>
      </c>
      <c r="F22" s="95">
        <v>6401.72</v>
      </c>
      <c r="G22" s="163">
        <f>F22/C22*100</f>
        <v>290.76259254212658</v>
      </c>
      <c r="H22" s="163">
        <f>F22/E22*100</f>
        <v>29.129710692281797</v>
      </c>
    </row>
    <row r="23" spans="2:8" ht="25.5" x14ac:dyDescent="0.25">
      <c r="B23" s="7" t="s">
        <v>79</v>
      </c>
      <c r="C23" s="95">
        <v>41013.68</v>
      </c>
      <c r="D23" s="131">
        <v>0</v>
      </c>
      <c r="E23" s="131">
        <v>88668.05</v>
      </c>
      <c r="F23" s="95">
        <v>54372.53</v>
      </c>
      <c r="G23" s="163">
        <f>F23/C23*100</f>
        <v>132.57169315213849</v>
      </c>
      <c r="H23" s="163">
        <f>F23/E23*100</f>
        <v>61.321445548875829</v>
      </c>
    </row>
    <row r="24" spans="2:8" ht="15.75" x14ac:dyDescent="0.25">
      <c r="B24" s="12" t="s">
        <v>80</v>
      </c>
      <c r="C24" s="95">
        <v>41013.68</v>
      </c>
      <c r="D24" s="131">
        <v>0</v>
      </c>
      <c r="E24" s="161">
        <v>88668.05</v>
      </c>
      <c r="F24" s="95">
        <v>54372.53</v>
      </c>
      <c r="G24" s="163">
        <f>F24/C24*100</f>
        <v>132.57169315213849</v>
      </c>
      <c r="H24" s="163">
        <f>F24/E24*100</f>
        <v>61.321445548875829</v>
      </c>
    </row>
    <row r="25" spans="2:8" ht="15.75" x14ac:dyDescent="0.25">
      <c r="B25" s="7" t="s">
        <v>84</v>
      </c>
      <c r="C25" s="108">
        <v>0</v>
      </c>
      <c r="D25" s="131">
        <v>0</v>
      </c>
      <c r="E25" s="131">
        <v>1327.22</v>
      </c>
      <c r="F25" s="95">
        <v>0</v>
      </c>
      <c r="G25" s="163">
        <v>0</v>
      </c>
      <c r="H25" s="163">
        <v>0</v>
      </c>
    </row>
    <row r="26" spans="2:8" ht="15.75" x14ac:dyDescent="0.25">
      <c r="B26" s="12" t="s">
        <v>83</v>
      </c>
      <c r="C26" s="108">
        <v>0</v>
      </c>
      <c r="D26" s="131">
        <v>0</v>
      </c>
      <c r="E26" s="161">
        <v>1327.22</v>
      </c>
      <c r="F26" s="108">
        <v>0</v>
      </c>
      <c r="G26" s="163">
        <v>0</v>
      </c>
      <c r="H26" s="163">
        <v>0</v>
      </c>
    </row>
    <row r="27" spans="2:8" ht="25.5" x14ac:dyDescent="0.25">
      <c r="B27" s="7" t="s">
        <v>148</v>
      </c>
      <c r="C27" s="95">
        <v>372066.65</v>
      </c>
      <c r="D27" s="131">
        <v>0</v>
      </c>
      <c r="E27" s="131">
        <v>636071.53</v>
      </c>
      <c r="F27" s="107">
        <v>340322.09</v>
      </c>
      <c r="G27" s="163">
        <f>F27/C27*100</f>
        <v>91.468044771010781</v>
      </c>
      <c r="H27" s="163">
        <f t="shared" ref="H27:H33" si="2">F27/E27*100</f>
        <v>53.503745089801455</v>
      </c>
    </row>
    <row r="28" spans="2:8" ht="25.5" x14ac:dyDescent="0.25">
      <c r="B28" s="12" t="s">
        <v>148</v>
      </c>
      <c r="C28" s="108">
        <v>372066.65</v>
      </c>
      <c r="D28" s="131">
        <v>0</v>
      </c>
      <c r="E28" s="161">
        <v>636071.53</v>
      </c>
      <c r="F28" s="107">
        <v>340322.09</v>
      </c>
      <c r="G28" s="163">
        <f>F28/C28*100</f>
        <v>91.468044771010781</v>
      </c>
      <c r="H28" s="163">
        <f t="shared" si="2"/>
        <v>53.503745089801455</v>
      </c>
    </row>
    <row r="29" spans="2:8" ht="15.75" x14ac:dyDescent="0.25">
      <c r="B29" s="7" t="s">
        <v>81</v>
      </c>
      <c r="C29" s="95">
        <v>79664.2</v>
      </c>
      <c r="D29" s="131">
        <v>0</v>
      </c>
      <c r="E29" s="131">
        <v>114675</v>
      </c>
      <c r="F29" s="95">
        <v>72550.320000000007</v>
      </c>
      <c r="G29" s="163">
        <f>F29/C29*100</f>
        <v>91.070167026092037</v>
      </c>
      <c r="H29" s="163">
        <f t="shared" si="2"/>
        <v>63.266030085022898</v>
      </c>
    </row>
    <row r="30" spans="2:8" ht="15.75" x14ac:dyDescent="0.25">
      <c r="B30" s="33" t="s">
        <v>82</v>
      </c>
      <c r="C30" s="108">
        <v>35120.400000000001</v>
      </c>
      <c r="D30" s="131">
        <v>0</v>
      </c>
      <c r="E30" s="161">
        <v>59367</v>
      </c>
      <c r="F30" s="108">
        <v>34549.57</v>
      </c>
      <c r="G30" s="163">
        <f>F30/C30*100</f>
        <v>98.374648352524446</v>
      </c>
      <c r="H30" s="163">
        <f t="shared" si="2"/>
        <v>58.19659069853622</v>
      </c>
    </row>
    <row r="31" spans="2:8" ht="15.75" x14ac:dyDescent="0.25">
      <c r="B31" s="33" t="s">
        <v>82</v>
      </c>
      <c r="C31" s="116">
        <v>44543.8</v>
      </c>
      <c r="D31" s="131">
        <v>0</v>
      </c>
      <c r="E31" s="161">
        <v>55308</v>
      </c>
      <c r="F31" s="108">
        <v>38000.75</v>
      </c>
      <c r="G31" s="163">
        <f>F31/C31*100</f>
        <v>85.310974815799284</v>
      </c>
      <c r="H31" s="163">
        <f t="shared" si="2"/>
        <v>68.707510667534535</v>
      </c>
    </row>
    <row r="32" spans="2:8" ht="15.75" x14ac:dyDescent="0.25">
      <c r="B32" s="117" t="s">
        <v>126</v>
      </c>
      <c r="C32" s="108">
        <v>0</v>
      </c>
      <c r="D32" s="131">
        <v>0</v>
      </c>
      <c r="E32" s="131">
        <v>353100</v>
      </c>
      <c r="F32" s="95">
        <v>9494.75</v>
      </c>
      <c r="G32" s="163">
        <v>0</v>
      </c>
      <c r="H32" s="163">
        <f t="shared" si="2"/>
        <v>2.6889691305579158</v>
      </c>
    </row>
    <row r="33" spans="2:8" ht="15.75" x14ac:dyDescent="0.25">
      <c r="B33" s="33" t="s">
        <v>126</v>
      </c>
      <c r="C33" s="108">
        <v>0</v>
      </c>
      <c r="D33" s="131">
        <v>0</v>
      </c>
      <c r="E33" s="161">
        <v>353100</v>
      </c>
      <c r="F33" s="108">
        <v>9491.75</v>
      </c>
      <c r="G33" s="163">
        <v>0</v>
      </c>
      <c r="H33" s="163">
        <f t="shared" si="2"/>
        <v>2.6881195128858679</v>
      </c>
    </row>
    <row r="35" spans="2:8" x14ac:dyDescent="0.25">
      <c r="B35" s="167" t="s">
        <v>150</v>
      </c>
      <c r="F35" t="s">
        <v>113</v>
      </c>
    </row>
    <row r="36" spans="2:8" x14ac:dyDescent="0.25">
      <c r="B36" s="167" t="s">
        <v>151</v>
      </c>
    </row>
    <row r="37" spans="2:8" x14ac:dyDescent="0.25">
      <c r="B37" s="167" t="s">
        <v>152</v>
      </c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9"/>
  <sheetViews>
    <sheetView workbookViewId="0">
      <selection activeCell="E29" sqref="E29"/>
    </sheetView>
  </sheetViews>
  <sheetFormatPr defaultRowHeight="15" x14ac:dyDescent="0.25"/>
  <cols>
    <col min="11" max="11" width="127.85546875" customWidth="1"/>
  </cols>
  <sheetData>
    <row r="1" spans="1:11" ht="15.75" x14ac:dyDescent="0.25">
      <c r="A1" s="231"/>
      <c r="B1" s="231"/>
      <c r="C1" s="231"/>
      <c r="D1" s="231"/>
      <c r="E1" s="231"/>
      <c r="F1" s="231"/>
      <c r="G1" s="231"/>
      <c r="H1" s="231"/>
      <c r="I1" s="231"/>
      <c r="J1" s="231"/>
      <c r="K1" s="231"/>
    </row>
    <row r="2" spans="1:11" ht="15.75" x14ac:dyDescent="0.25">
      <c r="A2" s="45"/>
      <c r="B2" s="16"/>
      <c r="C2" s="16"/>
      <c r="D2" s="16"/>
      <c r="E2" s="16"/>
      <c r="F2" s="17"/>
      <c r="G2" s="17"/>
      <c r="H2" s="17"/>
      <c r="I2" s="17"/>
      <c r="J2" s="17"/>
    </row>
    <row r="3" spans="1:11" x14ac:dyDescent="0.25">
      <c r="A3" s="232" t="s">
        <v>41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</row>
    <row r="4" spans="1:1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1" x14ac:dyDescent="0.25">
      <c r="A5" s="232" t="s">
        <v>61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</row>
    <row r="6" spans="1:11" ht="61.5" customHeight="1" x14ac:dyDescent="0.25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</row>
    <row r="7" spans="1:11" ht="18" customHeight="1" x14ac:dyDescent="0.25">
      <c r="A7" s="189"/>
      <c r="B7" s="189"/>
      <c r="C7" s="189"/>
      <c r="D7" s="189"/>
      <c r="E7" s="189"/>
      <c r="F7" s="189"/>
      <c r="G7" s="189"/>
      <c r="H7" s="189"/>
      <c r="I7" s="189"/>
      <c r="J7" s="189"/>
    </row>
    <row r="8" spans="1:11" x14ac:dyDescent="0.25">
      <c r="A8" s="171" t="s">
        <v>67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</row>
    <row r="9" spans="1:11" ht="53.25" customHeight="1" x14ac:dyDescent="0.25">
      <c r="A9" s="171"/>
      <c r="B9" s="171"/>
      <c r="C9" s="171"/>
      <c r="D9" s="171"/>
      <c r="E9" s="171"/>
      <c r="F9" s="171"/>
      <c r="G9" s="171"/>
      <c r="H9" s="171"/>
      <c r="I9" s="171"/>
      <c r="J9" s="171"/>
      <c r="K9" s="171"/>
    </row>
  </sheetData>
  <mergeCells count="6">
    <mergeCell ref="A8:K9"/>
    <mergeCell ref="A1:K1"/>
    <mergeCell ref="A3:K3"/>
    <mergeCell ref="A5:K6"/>
    <mergeCell ref="A7:E7"/>
    <mergeCell ref="F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Rashodi i prihodi prema izvoru</vt:lpstr>
      <vt:lpstr>Programska klasifikacija</vt:lpstr>
      <vt:lpstr>Račun financiranja </vt:lpstr>
      <vt:lpstr>Rashodi prema funkcijskoj k </vt:lpstr>
      <vt:lpstr>Račun fin prema izvorima f</vt:lpstr>
      <vt:lpstr>NAPUTAK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Paulina</cp:lastModifiedBy>
  <cp:lastPrinted>2026-07-10T11:58:40Z</cp:lastPrinted>
  <dcterms:created xsi:type="dcterms:W3CDTF">2022-08-12T12:51:27Z</dcterms:created>
  <dcterms:modified xsi:type="dcterms:W3CDTF">2026-07-13T10:24:54Z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